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орма 11" sheetId="1" r:id="rId1"/>
  </sheets>
  <definedNames>
    <definedName name="_xlnm.Print_Area" localSheetId="0">'форма 11'!$A$1:$I$130</definedName>
  </definedNames>
  <calcPr fullCalcOnLoad="1"/>
</workbook>
</file>

<file path=xl/sharedStrings.xml><?xml version="1.0" encoding="utf-8"?>
<sst xmlns="http://schemas.openxmlformats.org/spreadsheetml/2006/main" count="572" uniqueCount="95">
  <si>
    <t>Суммарный расход эл.энергии по всем вводам</t>
  </si>
  <si>
    <t>часы суток</t>
  </si>
  <si>
    <t>Активная энергия</t>
  </si>
  <si>
    <t>Реактивная энергия</t>
  </si>
  <si>
    <t>Итого</t>
  </si>
  <si>
    <t>показания счетчика</t>
  </si>
  <si>
    <t>разность</t>
  </si>
  <si>
    <t>расход эл.энергии за час</t>
  </si>
  <si>
    <t>наименование источника питания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</si>
  <si>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</si>
  <si>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(рекомендуемая)</t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</si>
  <si>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</si>
  <si>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</si>
  <si>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</si>
  <si>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</si>
  <si>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</si>
  <si>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</si>
  <si>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</si>
  <si>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r>
      <t xml:space="preserve">Сроки опубликования: </t>
    </r>
    <r>
      <rPr>
        <b/>
        <u val="single"/>
        <sz val="10"/>
        <rFont val="Arial Cyr"/>
        <family val="0"/>
      </rPr>
      <t>предоставляется субъектам оперативно-диспетчерского управления 2 раза в год в конце каждого полугодия текущего года</t>
    </r>
  </si>
  <si>
    <t>Информация 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напряжения.</t>
  </si>
  <si>
    <t>Основание для размещения:</t>
  </si>
  <si>
    <t>Статус информации:</t>
  </si>
  <si>
    <t>Срок хранения в архиве организации:</t>
  </si>
  <si>
    <t>3 года (Приказ ФАС от 22.01.2010 № 27)</t>
  </si>
  <si>
    <t>Пост. Пр-ва от 21.01.2004 № 24, п. 11 г</t>
  </si>
  <si>
    <t>«фактическая»</t>
  </si>
  <si>
    <t>Форма 11</t>
  </si>
  <si>
    <t>ООО "Череповецкая электросетевая</t>
  </si>
  <si>
    <t>компания"</t>
  </si>
  <si>
    <t>код предприятия</t>
  </si>
  <si>
    <t>г.Череповец, ул.Окружная д.6</t>
  </si>
  <si>
    <t>Таблица №1</t>
  </si>
  <si>
    <t>расчетный коэффициент 4000</t>
  </si>
  <si>
    <t>ООО "Череповецкая электросетевая компания"</t>
  </si>
  <si>
    <t>г.Череповец ул.Окружная, д.6</t>
  </si>
  <si>
    <t>расчетный коэффициент 2000</t>
  </si>
  <si>
    <t>расчетный коэффициент 3000</t>
  </si>
  <si>
    <t>расчетный коэффициент 1500</t>
  </si>
  <si>
    <t>ТП-Новые Углы (ПАО "МРСК</t>
  </si>
  <si>
    <t>Северо-Запада "Вологдаэнерго)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</si>
  <si>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ГСЗ-1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</si>
  <si>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ГСЗ-2</t>
    </r>
  </si>
  <si>
    <r>
      <t>наименование присоединения (точки поставки, учета)</t>
    </r>
    <r>
      <rPr>
        <u val="single"/>
        <sz val="8"/>
        <rFont val="Times New Roman"/>
        <family val="1"/>
      </rPr>
      <t xml:space="preserve"> ГСЗ-2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</si>
  <si>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КПД-1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</si>
  <si>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КПД-1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</si>
  <si>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 РП-8 яч. 11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</si>
  <si>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РП-8 ячейка 21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</si>
  <si>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РП-8 яч. 11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</si>
  <si>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РП-8 ячейка 14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</si>
  <si>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яч.15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</si>
  <si>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яч.17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</si>
  <si>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яч.8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</si>
  <si>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яч.16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</si>
  <si>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яч.18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</si>
  <si>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Котельная-2 РП-9 яч.4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</si>
  <si>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РП-9 яч.10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</si>
  <si>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РП-9 яч.10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</si>
  <si>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РП-9 яч.12 ООО "ЭкоЦентр"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</si>
  <si>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РП-9 яч.12 ООО "ЭкоЦентр"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</si>
  <si>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"Северхимпром"  РП-10 яч.19</t>
    </r>
  </si>
  <si>
    <t>ПС Вешняки 35/10 (ПАО "МРСК</t>
  </si>
  <si>
    <t>Северо-Запада "Вологдаэнерго")</t>
  </si>
  <si>
    <t>расчетный коэффициент 120</t>
  </si>
  <si>
    <t>Таблица №3</t>
  </si>
  <si>
    <t>Суммарный расход эл.энергии всеми сторонними потребителями</t>
  </si>
  <si>
    <t>Расход эл.энергии предприятием (2-3)</t>
  </si>
  <si>
    <t>Расход эл.энергии предприятием (5-6)</t>
  </si>
  <si>
    <t>Генеральный директор ООО "ЧэСК"                                   А.Л.Черняев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</si>
  <si>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"Череповец Земстрой" РП-8 яч. 12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</si>
  <si>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 РП-10 яч.2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</si>
  <si>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ТП-60 10/0,4 Лесная Сказка</t>
    </r>
  </si>
  <si>
    <t>расчетный коэффициент 60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</si>
  <si>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яч.19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</si>
  <si>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"Сталь АК" РП-8 яч. 23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</si>
  <si>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ООО "Сталь АК" РП-8 яч. 24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</si>
  <si>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РП-9 яч.11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</si>
  <si>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РП-9 яч.18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</si>
  <si>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РП-9 яч.8</t>
    </r>
  </si>
  <si>
    <t>расчетный коэффициент 1000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</si>
  <si>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"Горбетонстрой" РП-10 яч.4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</si>
  <si>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"Горбетонстрой" РП-10 яч.14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</si>
  <si>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</t>
    </r>
  </si>
  <si>
    <t xml:space="preserve">расчетный коэффициент </t>
  </si>
  <si>
    <t>1 полугодие 2019 г.</t>
  </si>
  <si>
    <r>
      <t xml:space="preserve">почасовых записей показаний электрических счетчиков в режимный день </t>
    </r>
    <r>
      <rPr>
        <b/>
        <sz val="11"/>
        <rFont val="Times New Roman"/>
        <family val="1"/>
      </rPr>
      <t>19 июня 2019 года</t>
    </r>
  </si>
  <si>
    <r>
      <t xml:space="preserve">почасовых записей показаний электрических счетчиков в режимный день </t>
    </r>
    <r>
      <rPr>
        <b/>
        <sz val="10"/>
        <rFont val="Times New Roman"/>
        <family val="1"/>
      </rPr>
      <t>19 июня 2019 года</t>
    </r>
  </si>
  <si>
    <t xml:space="preserve">наименование присоединения (точки поставки, учета) </t>
  </si>
  <si>
    <t>наименование присоединения (точки поставки, учета) ТП-60 10/0,4 Лесная Сказка</t>
  </si>
  <si>
    <t xml:space="preserve">ПС РПП-1 220/110/10 ВЛ-10 кВ ф.Шубацкое </t>
  </si>
  <si>
    <t>(ПАО "МРСК Северо-Запада "Вологдаэнерго")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</si>
  <si>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КРУН-1 10 кВ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</si>
  <si>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 РП-8 яч. 13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</si>
  <si>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РП-8 ячейка 20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</si>
  <si>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РП-8 яч. 13</t>
    </r>
  </si>
  <si>
    <r>
      <t xml:space="preserve">сводных данных режимного дня </t>
    </r>
    <r>
      <rPr>
        <b/>
        <sz val="12"/>
        <rFont val="Times New Roman"/>
        <family val="1"/>
      </rPr>
      <t>19 июня 2019 года</t>
    </r>
    <r>
      <rPr>
        <sz val="12"/>
        <rFont val="Times New Roman"/>
        <family val="1"/>
      </rPr>
      <t xml:space="preserve">                                                                     о потреблении электрической энергии </t>
    </r>
    <r>
      <rPr>
        <b/>
        <u val="single"/>
        <sz val="12"/>
        <rFont val="Times New Roman"/>
        <family val="1"/>
      </rPr>
      <t>ООО "Череповецкая электросетевая компания"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</si>
</sst>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11" xfId="0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3" fontId="1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 vertical="center"/>
    </xf>
    <xf numFmtId="173" fontId="12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2" fillId="0" borderId="10" xfId="0" applyFont="1" applyBorder="1" applyAlignment="1">
      <alignment horizontal="left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0" fillId="33" borderId="0" xfId="0" applyFont="1" applyFill="1" applyAlignment="1">
      <alignment horizontal="righ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right"/>
    </xf>
    <xf numFmtId="0" fontId="3" fillId="0" borderId="0" xfId="0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/>
    </xf>
    <xf numFmtId="174" fontId="12" fillId="33" borderId="10" xfId="0" applyNumberFormat="1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74" fontId="12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6"/>
  <sheetViews>
    <sheetView tabSelected="1" zoomScaleSheetLayoutView="100" zoomScalePageLayoutView="0" workbookViewId="0" topLeftCell="A582">
      <selection activeCell="J675" sqref="J675"/>
    </sheetView>
  </sheetViews>
  <sheetFormatPr defaultColWidth="9.00390625" defaultRowHeight="12.75"/>
  <cols>
    <col min="1" max="1" width="3.75390625" style="1" customWidth="1"/>
    <col min="2" max="2" width="8.625" style="2" customWidth="1"/>
    <col min="3" max="3" width="11.875" style="1" customWidth="1"/>
    <col min="4" max="4" width="12.00390625" style="1" customWidth="1"/>
    <col min="5" max="5" width="11.25390625" style="1" customWidth="1"/>
    <col min="6" max="6" width="12.00390625" style="1" customWidth="1"/>
    <col min="7" max="7" width="10.625" style="1" customWidth="1"/>
    <col min="8" max="8" width="11.25390625" style="1" customWidth="1"/>
    <col min="9" max="16384" width="9.125" style="1" customWidth="1"/>
  </cols>
  <sheetData>
    <row r="1" spans="1:13" ht="57.75" customHeight="1">
      <c r="A1" s="81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8.25" customHeight="1"/>
    <row r="3" spans="10:13" ht="9.75" customHeight="1">
      <c r="J3" s="4"/>
      <c r="L3" s="80" t="s">
        <v>26</v>
      </c>
      <c r="M3" s="80"/>
    </row>
    <row r="4" spans="10:13" ht="9.75" customHeight="1">
      <c r="J4" s="4"/>
      <c r="L4" s="80" t="s">
        <v>10</v>
      </c>
      <c r="M4" s="80"/>
    </row>
    <row r="5" spans="2:6" ht="12.75">
      <c r="B5" s="76"/>
      <c r="C5" s="76"/>
      <c r="D5" s="76"/>
      <c r="E5" s="76"/>
      <c r="F5" s="5"/>
    </row>
    <row r="6" spans="1:13" ht="76.5" customHeight="1">
      <c r="A6" s="76" t="s">
        <v>33</v>
      </c>
      <c r="B6" s="76"/>
      <c r="C6" s="76"/>
      <c r="D6" s="76"/>
      <c r="E6" s="76"/>
      <c r="F6" s="5"/>
      <c r="K6" s="78" t="s">
        <v>18</v>
      </c>
      <c r="L6" s="78"/>
      <c r="M6" s="78"/>
    </row>
    <row r="7" spans="2:6" ht="15.75" customHeight="1">
      <c r="B7" s="77" t="s">
        <v>11</v>
      </c>
      <c r="C7" s="77"/>
      <c r="D7" s="77"/>
      <c r="E7" s="77"/>
      <c r="F7" s="6"/>
    </row>
    <row r="8" spans="2:6" ht="22.5" customHeight="1">
      <c r="B8" s="79" t="s">
        <v>34</v>
      </c>
      <c r="C8" s="79"/>
      <c r="D8" s="79"/>
      <c r="E8" s="79"/>
      <c r="F8" s="7"/>
    </row>
    <row r="9" spans="2:11" ht="12.75">
      <c r="B9" s="77" t="s">
        <v>12</v>
      </c>
      <c r="C9" s="77"/>
      <c r="D9" s="77"/>
      <c r="E9" s="77"/>
      <c r="F9" s="8"/>
      <c r="K9" s="9"/>
    </row>
    <row r="10" spans="3:6" ht="12.75">
      <c r="C10" s="10"/>
      <c r="D10" s="10"/>
      <c r="E10" s="10"/>
      <c r="F10" s="10"/>
    </row>
    <row r="11" spans="1:13" ht="53.25" customHeight="1">
      <c r="A11" s="82" t="s">
        <v>19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73" t="s">
        <v>13</v>
      </c>
      <c r="C13" s="74" t="s">
        <v>14</v>
      </c>
      <c r="D13" s="75"/>
      <c r="E13" s="71"/>
      <c r="F13" s="71"/>
      <c r="G13" s="11"/>
    </row>
    <row r="14" spans="1:7" ht="12.75">
      <c r="A14" s="11"/>
      <c r="B14" s="73"/>
      <c r="C14" s="74" t="s">
        <v>15</v>
      </c>
      <c r="D14" s="75"/>
      <c r="E14" s="71"/>
      <c r="F14" s="71"/>
      <c r="G14" s="11"/>
    </row>
    <row r="15" spans="1:7" ht="12.75">
      <c r="A15" s="11"/>
      <c r="B15" s="69" t="s">
        <v>16</v>
      </c>
      <c r="C15" s="70"/>
      <c r="D15" s="70"/>
      <c r="E15" s="71"/>
      <c r="F15" s="71"/>
      <c r="G15" s="11"/>
    </row>
    <row r="16" spans="1:7" ht="12.75">
      <c r="A16" s="11"/>
      <c r="B16" s="69" t="s">
        <v>17</v>
      </c>
      <c r="C16" s="70"/>
      <c r="D16" s="70"/>
      <c r="E16" s="72" t="s">
        <v>83</v>
      </c>
      <c r="F16" s="71"/>
      <c r="G16" s="11"/>
    </row>
    <row r="17" spans="2:8" ht="15.75">
      <c r="B17" s="28"/>
      <c r="C17" s="3"/>
      <c r="D17" s="3"/>
      <c r="E17" s="3"/>
      <c r="F17" s="29"/>
      <c r="G17" s="3"/>
      <c r="H17" s="3"/>
    </row>
    <row r="18" spans="1:14" ht="15">
      <c r="A18" s="3"/>
      <c r="B18" s="12" t="s">
        <v>27</v>
      </c>
      <c r="C18" s="13"/>
      <c r="D18" s="13"/>
      <c r="E18" s="13"/>
      <c r="F18" s="60"/>
      <c r="G18" s="60"/>
      <c r="H18" s="60"/>
      <c r="I18" s="60"/>
      <c r="J18" s="60"/>
      <c r="K18" s="13"/>
      <c r="L18" s="61" t="s">
        <v>38</v>
      </c>
      <c r="M18" s="61"/>
      <c r="N18" s="61"/>
    </row>
    <row r="19" spans="1:14" ht="15">
      <c r="A19" s="3"/>
      <c r="B19" s="12" t="s">
        <v>28</v>
      </c>
      <c r="C19" s="13"/>
      <c r="D19" s="13"/>
      <c r="E19" s="13"/>
      <c r="F19" s="54"/>
      <c r="G19" s="54"/>
      <c r="H19" s="54"/>
      <c r="I19" s="54"/>
      <c r="J19" s="54"/>
      <c r="K19" s="13"/>
      <c r="L19" s="54" t="s">
        <v>8</v>
      </c>
      <c r="M19" s="54"/>
      <c r="N19" s="54"/>
    </row>
    <row r="20" spans="1:14" ht="15">
      <c r="A20" s="3"/>
      <c r="B20" s="12" t="s">
        <v>30</v>
      </c>
      <c r="C20" s="13"/>
      <c r="D20" s="13"/>
      <c r="E20" s="13"/>
      <c r="F20" s="55" t="s">
        <v>31</v>
      </c>
      <c r="G20" s="55"/>
      <c r="H20" s="55"/>
      <c r="I20" s="55"/>
      <c r="J20" s="55"/>
      <c r="K20" s="13"/>
      <c r="L20" s="56" t="s">
        <v>39</v>
      </c>
      <c r="M20" s="56"/>
      <c r="N20" s="56"/>
    </row>
    <row r="21" spans="1:14" ht="15">
      <c r="A21" s="3"/>
      <c r="B21" s="13"/>
      <c r="C21" s="13"/>
      <c r="D21" s="57" t="s">
        <v>84</v>
      </c>
      <c r="E21" s="57"/>
      <c r="F21" s="57"/>
      <c r="G21" s="57"/>
      <c r="H21" s="57"/>
      <c r="I21" s="57"/>
      <c r="J21" s="57"/>
      <c r="K21" s="57"/>
      <c r="L21" s="57"/>
      <c r="M21" s="14"/>
      <c r="N21" s="14"/>
    </row>
    <row r="22" spans="1:14" ht="15.75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 customHeight="1">
      <c r="A23" s="3"/>
      <c r="B23" s="58" t="s">
        <v>1</v>
      </c>
      <c r="C23" s="59" t="s">
        <v>2</v>
      </c>
      <c r="D23" s="59"/>
      <c r="E23" s="59"/>
      <c r="F23" s="59"/>
      <c r="G23" s="59"/>
      <c r="H23" s="59"/>
      <c r="I23" s="59" t="s">
        <v>3</v>
      </c>
      <c r="J23" s="59"/>
      <c r="K23" s="59"/>
      <c r="L23" s="59"/>
      <c r="M23" s="59"/>
      <c r="N23" s="59"/>
    </row>
    <row r="24" spans="1:14" ht="12.75" customHeight="1">
      <c r="A24" s="3"/>
      <c r="B24" s="58"/>
      <c r="C24" s="53" t="s">
        <v>40</v>
      </c>
      <c r="D24" s="53"/>
      <c r="E24" s="53"/>
      <c r="F24" s="53" t="s">
        <v>41</v>
      </c>
      <c r="G24" s="53"/>
      <c r="H24" s="53"/>
      <c r="I24" s="53" t="s">
        <v>40</v>
      </c>
      <c r="J24" s="53"/>
      <c r="K24" s="53"/>
      <c r="L24" s="53" t="s">
        <v>42</v>
      </c>
      <c r="M24" s="53"/>
      <c r="N24" s="53"/>
    </row>
    <row r="25" spans="1:14" ht="12.75" customHeight="1">
      <c r="A25" s="3"/>
      <c r="B25" s="58"/>
      <c r="C25" s="53" t="s">
        <v>32</v>
      </c>
      <c r="D25" s="53"/>
      <c r="E25" s="53"/>
      <c r="F25" s="53" t="s">
        <v>32</v>
      </c>
      <c r="G25" s="53"/>
      <c r="H25" s="53"/>
      <c r="I25" s="53" t="s">
        <v>32</v>
      </c>
      <c r="J25" s="53"/>
      <c r="K25" s="53"/>
      <c r="L25" s="53" t="s">
        <v>32</v>
      </c>
      <c r="M25" s="53"/>
      <c r="N25" s="53"/>
    </row>
    <row r="26" spans="1:14" ht="33.75">
      <c r="A26" s="3"/>
      <c r="B26" s="58"/>
      <c r="C26" s="16" t="s">
        <v>5</v>
      </c>
      <c r="D26" s="16" t="s">
        <v>6</v>
      </c>
      <c r="E26" s="16" t="s">
        <v>7</v>
      </c>
      <c r="F26" s="16" t="s">
        <v>5</v>
      </c>
      <c r="G26" s="16" t="s">
        <v>6</v>
      </c>
      <c r="H26" s="16" t="s">
        <v>7</v>
      </c>
      <c r="I26" s="16" t="s">
        <v>5</v>
      </c>
      <c r="J26" s="16" t="s">
        <v>6</v>
      </c>
      <c r="K26" s="16" t="s">
        <v>7</v>
      </c>
      <c r="L26" s="16" t="s">
        <v>5</v>
      </c>
      <c r="M26" s="16" t="s">
        <v>6</v>
      </c>
      <c r="N26" s="16" t="s">
        <v>7</v>
      </c>
    </row>
    <row r="27" spans="1:14" ht="12.75">
      <c r="A27" s="3"/>
      <c r="B27" s="17">
        <v>1</v>
      </c>
      <c r="C27" s="17">
        <v>2</v>
      </c>
      <c r="D27" s="17">
        <v>3</v>
      </c>
      <c r="E27" s="17">
        <v>4</v>
      </c>
      <c r="F27" s="17">
        <v>5</v>
      </c>
      <c r="G27" s="17">
        <v>6</v>
      </c>
      <c r="H27" s="17">
        <v>7</v>
      </c>
      <c r="I27" s="17">
        <v>5</v>
      </c>
      <c r="J27" s="17">
        <v>6</v>
      </c>
      <c r="K27" s="17">
        <v>7</v>
      </c>
      <c r="L27" s="17">
        <v>11</v>
      </c>
      <c r="M27" s="17">
        <v>12</v>
      </c>
      <c r="N27" s="17">
        <v>13</v>
      </c>
    </row>
    <row r="28" spans="1:14" ht="12.75">
      <c r="A28" s="3"/>
      <c r="B28" s="17">
        <v>0</v>
      </c>
      <c r="C28" s="30">
        <v>1171.029</v>
      </c>
      <c r="D28" s="17"/>
      <c r="E28" s="36"/>
      <c r="F28" s="30">
        <v>557.147</v>
      </c>
      <c r="G28" s="17"/>
      <c r="H28" s="36"/>
      <c r="I28" s="30">
        <v>478.43</v>
      </c>
      <c r="J28" s="17"/>
      <c r="K28" s="17"/>
      <c r="L28" s="30">
        <v>294.8</v>
      </c>
      <c r="M28" s="17"/>
      <c r="N28" s="17"/>
    </row>
    <row r="29" spans="1:14" ht="12.75">
      <c r="A29" s="3"/>
      <c r="B29" s="17">
        <v>1</v>
      </c>
      <c r="C29" s="30">
        <f>C28+D29</f>
        <v>1171.0352</v>
      </c>
      <c r="D29" s="17">
        <v>0.0062</v>
      </c>
      <c r="E29" s="17">
        <f>D29*4000</f>
        <v>24.8</v>
      </c>
      <c r="F29" s="30">
        <f>F28+G29</f>
        <v>557.1768000000001</v>
      </c>
      <c r="G29" s="17">
        <v>0.0298</v>
      </c>
      <c r="H29" s="17">
        <f>G29*4000</f>
        <v>119.2</v>
      </c>
      <c r="I29" s="30">
        <f>I28+J29</f>
        <v>478.44575000000003</v>
      </c>
      <c r="J29" s="36">
        <v>0.01575</v>
      </c>
      <c r="K29" s="17">
        <f>J29*4000</f>
        <v>63</v>
      </c>
      <c r="L29" s="30">
        <f>L28+M29</f>
        <v>294.8189</v>
      </c>
      <c r="M29" s="17">
        <v>0.0189</v>
      </c>
      <c r="N29" s="17">
        <f>M29*4000</f>
        <v>75.6</v>
      </c>
    </row>
    <row r="30" spans="1:14" ht="12.75">
      <c r="A30" s="3"/>
      <c r="B30" s="17">
        <v>2</v>
      </c>
      <c r="C30" s="30">
        <f>C29+D30</f>
        <v>1171.0436</v>
      </c>
      <c r="D30" s="17">
        <v>0.0084</v>
      </c>
      <c r="E30" s="17">
        <f aca="true" t="shared" si="0" ref="E30:E52">D30*4000</f>
        <v>33.6</v>
      </c>
      <c r="F30" s="30">
        <f aca="true" t="shared" si="1" ref="F30:F52">F29+G30</f>
        <v>557.2057000000001</v>
      </c>
      <c r="G30" s="17">
        <v>0.028900000000000002</v>
      </c>
      <c r="H30" s="17">
        <f aca="true" t="shared" si="2" ref="H30:H52">G30*4000</f>
        <v>115.60000000000001</v>
      </c>
      <c r="I30" s="30">
        <f aca="true" t="shared" si="3" ref="I30:I52">I29+J30</f>
        <v>478.46200000000005</v>
      </c>
      <c r="J30" s="36">
        <v>0.01625</v>
      </c>
      <c r="K30" s="17">
        <f aca="true" t="shared" si="4" ref="K30:K52">J30*4000</f>
        <v>65</v>
      </c>
      <c r="L30" s="30">
        <f aca="true" t="shared" si="5" ref="L30:L52">L29+M30</f>
        <v>294.8375</v>
      </c>
      <c r="M30" s="17">
        <v>0.0186</v>
      </c>
      <c r="N30" s="17">
        <f aca="true" t="shared" si="6" ref="N30:N52">M30*4000</f>
        <v>74.39999999999999</v>
      </c>
    </row>
    <row r="31" spans="1:14" ht="12.75">
      <c r="A31" s="3"/>
      <c r="B31" s="17">
        <v>3</v>
      </c>
      <c r="C31" s="30">
        <f aca="true" t="shared" si="7" ref="C31:C52">C30+D31</f>
        <v>1171.0517</v>
      </c>
      <c r="D31" s="17">
        <v>0.0081</v>
      </c>
      <c r="E31" s="17">
        <f t="shared" si="0"/>
        <v>32.4</v>
      </c>
      <c r="F31" s="30">
        <f t="shared" si="1"/>
        <v>557.2345000000001</v>
      </c>
      <c r="G31" s="17">
        <v>0.0288</v>
      </c>
      <c r="H31" s="17">
        <f t="shared" si="2"/>
        <v>115.2</v>
      </c>
      <c r="I31" s="30">
        <f t="shared" si="3"/>
        <v>478.47905000000003</v>
      </c>
      <c r="J31" s="36">
        <v>0.01705</v>
      </c>
      <c r="K31" s="17">
        <f t="shared" si="4"/>
        <v>68.2</v>
      </c>
      <c r="L31" s="30">
        <f t="shared" si="5"/>
        <v>294.8562</v>
      </c>
      <c r="M31" s="17">
        <v>0.0187</v>
      </c>
      <c r="N31" s="17">
        <f t="shared" si="6"/>
        <v>74.80000000000001</v>
      </c>
    </row>
    <row r="32" spans="1:14" ht="12.75">
      <c r="A32" s="3"/>
      <c r="B32" s="17">
        <v>4</v>
      </c>
      <c r="C32" s="30">
        <f t="shared" si="7"/>
        <v>1171.0574</v>
      </c>
      <c r="D32" s="17">
        <v>0.0057</v>
      </c>
      <c r="E32" s="17">
        <f t="shared" si="0"/>
        <v>22.8</v>
      </c>
      <c r="F32" s="30">
        <f t="shared" si="1"/>
        <v>557.2589000000002</v>
      </c>
      <c r="G32" s="17">
        <v>0.0244</v>
      </c>
      <c r="H32" s="17">
        <f t="shared" si="2"/>
        <v>97.60000000000001</v>
      </c>
      <c r="I32" s="30">
        <f t="shared" si="3"/>
        <v>478.49480000000005</v>
      </c>
      <c r="J32" s="36">
        <v>0.01575</v>
      </c>
      <c r="K32" s="17">
        <f t="shared" si="4"/>
        <v>63</v>
      </c>
      <c r="L32" s="30">
        <f t="shared" si="5"/>
        <v>294.8761</v>
      </c>
      <c r="M32" s="17">
        <v>0.0199</v>
      </c>
      <c r="N32" s="17">
        <f t="shared" si="6"/>
        <v>79.60000000000001</v>
      </c>
    </row>
    <row r="33" spans="1:14" ht="12.75">
      <c r="A33" s="3"/>
      <c r="B33" s="17">
        <v>5</v>
      </c>
      <c r="C33" s="30">
        <f t="shared" si="7"/>
        <v>1171.0630999999998</v>
      </c>
      <c r="D33" s="17">
        <v>0.0057</v>
      </c>
      <c r="E33" s="17">
        <f t="shared" si="0"/>
        <v>22.8</v>
      </c>
      <c r="F33" s="30">
        <f t="shared" si="1"/>
        <v>557.2857000000001</v>
      </c>
      <c r="G33" s="17">
        <v>0.026799999999999997</v>
      </c>
      <c r="H33" s="17">
        <f t="shared" si="2"/>
        <v>107.19999999999999</v>
      </c>
      <c r="I33" s="30">
        <f t="shared" si="3"/>
        <v>478.5105500000001</v>
      </c>
      <c r="J33" s="36">
        <v>0.01575</v>
      </c>
      <c r="K33" s="17">
        <f t="shared" si="4"/>
        <v>63</v>
      </c>
      <c r="L33" s="30">
        <f t="shared" si="5"/>
        <v>294.895</v>
      </c>
      <c r="M33" s="17">
        <v>0.0189</v>
      </c>
      <c r="N33" s="17">
        <f t="shared" si="6"/>
        <v>75.6</v>
      </c>
    </row>
    <row r="34" spans="1:14" ht="12.75">
      <c r="A34" s="3"/>
      <c r="B34" s="17">
        <v>6</v>
      </c>
      <c r="C34" s="30">
        <f t="shared" si="7"/>
        <v>1171.0687999999998</v>
      </c>
      <c r="D34" s="17">
        <v>0.0057</v>
      </c>
      <c r="E34" s="17">
        <f t="shared" si="0"/>
        <v>22.8</v>
      </c>
      <c r="F34" s="30">
        <f t="shared" si="1"/>
        <v>557.3204000000002</v>
      </c>
      <c r="G34" s="17">
        <v>0.0347</v>
      </c>
      <c r="H34" s="17">
        <f t="shared" si="2"/>
        <v>138.8</v>
      </c>
      <c r="I34" s="30">
        <f t="shared" si="3"/>
        <v>478.5263500000001</v>
      </c>
      <c r="J34" s="36">
        <v>0.0158</v>
      </c>
      <c r="K34" s="17">
        <f t="shared" si="4"/>
        <v>63.2</v>
      </c>
      <c r="L34" s="30">
        <f t="shared" si="5"/>
        <v>294.9153</v>
      </c>
      <c r="M34" s="17">
        <v>0.0203</v>
      </c>
      <c r="N34" s="17">
        <f t="shared" si="6"/>
        <v>81.19999999999999</v>
      </c>
    </row>
    <row r="35" spans="1:14" ht="12.75">
      <c r="A35" s="3"/>
      <c r="B35" s="17">
        <v>7</v>
      </c>
      <c r="C35" s="30">
        <f t="shared" si="7"/>
        <v>1171.0769999999998</v>
      </c>
      <c r="D35" s="17">
        <v>0.008199999999999999</v>
      </c>
      <c r="E35" s="17">
        <f t="shared" si="0"/>
        <v>32.8</v>
      </c>
      <c r="F35" s="30">
        <f t="shared" si="1"/>
        <v>557.3526000000002</v>
      </c>
      <c r="G35" s="17">
        <v>0.032200000000000006</v>
      </c>
      <c r="H35" s="17">
        <f t="shared" si="2"/>
        <v>128.8</v>
      </c>
      <c r="I35" s="30">
        <f t="shared" si="3"/>
        <v>478.54275000000007</v>
      </c>
      <c r="J35" s="36">
        <v>0.016399999999999998</v>
      </c>
      <c r="K35" s="17">
        <f t="shared" si="4"/>
        <v>65.6</v>
      </c>
      <c r="L35" s="30">
        <f t="shared" si="5"/>
        <v>294.9418</v>
      </c>
      <c r="M35" s="17">
        <v>0.0265</v>
      </c>
      <c r="N35" s="17">
        <f t="shared" si="6"/>
        <v>106</v>
      </c>
    </row>
    <row r="36" spans="1:14" ht="12.75">
      <c r="A36" s="3"/>
      <c r="B36" s="17">
        <v>8</v>
      </c>
      <c r="C36" s="30">
        <f t="shared" si="7"/>
        <v>1171.0909999999997</v>
      </c>
      <c r="D36" s="17">
        <v>0.014</v>
      </c>
      <c r="E36" s="17">
        <f t="shared" si="0"/>
        <v>56</v>
      </c>
      <c r="F36" s="30">
        <f t="shared" si="1"/>
        <v>557.3925000000002</v>
      </c>
      <c r="G36" s="17">
        <v>0.0399</v>
      </c>
      <c r="H36" s="17">
        <f t="shared" si="2"/>
        <v>159.6</v>
      </c>
      <c r="I36" s="30">
        <f t="shared" si="3"/>
        <v>478.56340000000006</v>
      </c>
      <c r="J36" s="36">
        <v>0.020649999999999998</v>
      </c>
      <c r="K36" s="17">
        <f t="shared" si="4"/>
        <v>82.6</v>
      </c>
      <c r="L36" s="30">
        <f t="shared" si="5"/>
        <v>294.9738</v>
      </c>
      <c r="M36" s="17">
        <v>0.032</v>
      </c>
      <c r="N36" s="17">
        <f t="shared" si="6"/>
        <v>128</v>
      </c>
    </row>
    <row r="37" spans="1:14" ht="12.75">
      <c r="A37" s="3"/>
      <c r="B37" s="17">
        <v>9</v>
      </c>
      <c r="C37" s="30">
        <f t="shared" si="7"/>
        <v>1171.1036999999997</v>
      </c>
      <c r="D37" s="17">
        <v>0.0127</v>
      </c>
      <c r="E37" s="17">
        <f t="shared" si="0"/>
        <v>50.8</v>
      </c>
      <c r="F37" s="30">
        <f t="shared" si="1"/>
        <v>557.4395000000002</v>
      </c>
      <c r="G37" s="17">
        <v>0.047</v>
      </c>
      <c r="H37" s="17">
        <f t="shared" si="2"/>
        <v>188</v>
      </c>
      <c r="I37" s="30">
        <f t="shared" si="3"/>
        <v>478.5839500000001</v>
      </c>
      <c r="J37" s="36">
        <v>0.020550000000000002</v>
      </c>
      <c r="K37" s="17">
        <f t="shared" si="4"/>
        <v>82.2</v>
      </c>
      <c r="L37" s="30">
        <f t="shared" si="5"/>
        <v>295.0048</v>
      </c>
      <c r="M37" s="17">
        <v>0.031</v>
      </c>
      <c r="N37" s="17">
        <f t="shared" si="6"/>
        <v>124</v>
      </c>
    </row>
    <row r="38" spans="1:14" ht="12.75">
      <c r="A38" s="3"/>
      <c r="B38" s="17">
        <v>10</v>
      </c>
      <c r="C38" s="30">
        <f t="shared" si="7"/>
        <v>1171.1120999999996</v>
      </c>
      <c r="D38" s="17">
        <v>0.008400000000000001</v>
      </c>
      <c r="E38" s="17">
        <f t="shared" si="0"/>
        <v>33.6</v>
      </c>
      <c r="F38" s="30">
        <f t="shared" si="1"/>
        <v>557.4976000000001</v>
      </c>
      <c r="G38" s="17">
        <v>0.0581</v>
      </c>
      <c r="H38" s="17">
        <f t="shared" si="2"/>
        <v>232.4</v>
      </c>
      <c r="I38" s="30">
        <f t="shared" si="3"/>
        <v>478.6015000000001</v>
      </c>
      <c r="J38" s="36">
        <v>0.01755</v>
      </c>
      <c r="K38" s="17">
        <f t="shared" si="4"/>
        <v>70.2</v>
      </c>
      <c r="L38" s="30">
        <f t="shared" si="5"/>
        <v>295.0371</v>
      </c>
      <c r="M38" s="17">
        <v>0.032299999999999995</v>
      </c>
      <c r="N38" s="17">
        <f t="shared" si="6"/>
        <v>129.2</v>
      </c>
    </row>
    <row r="39" spans="1:14" ht="12.75">
      <c r="A39" s="3"/>
      <c r="B39" s="17">
        <v>11</v>
      </c>
      <c r="C39" s="30">
        <f t="shared" si="7"/>
        <v>1171.1212999999996</v>
      </c>
      <c r="D39" s="17">
        <v>0.0092</v>
      </c>
      <c r="E39" s="17">
        <f t="shared" si="0"/>
        <v>36.8</v>
      </c>
      <c r="F39" s="30">
        <f t="shared" si="1"/>
        <v>557.5541000000002</v>
      </c>
      <c r="G39" s="17">
        <v>0.0565</v>
      </c>
      <c r="H39" s="17">
        <f t="shared" si="2"/>
        <v>226</v>
      </c>
      <c r="I39" s="30">
        <f t="shared" si="3"/>
        <v>478.6181500000001</v>
      </c>
      <c r="J39" s="36">
        <v>0.016649999999999998</v>
      </c>
      <c r="K39" s="17">
        <f t="shared" si="4"/>
        <v>66.6</v>
      </c>
      <c r="L39" s="30">
        <f t="shared" si="5"/>
        <v>295.0715</v>
      </c>
      <c r="M39" s="17">
        <v>0.0344</v>
      </c>
      <c r="N39" s="17">
        <f t="shared" si="6"/>
        <v>137.6</v>
      </c>
    </row>
    <row r="40" spans="1:14" ht="12.75">
      <c r="A40" s="3"/>
      <c r="B40" s="17">
        <v>12</v>
      </c>
      <c r="C40" s="30">
        <f t="shared" si="7"/>
        <v>1171.1323999999995</v>
      </c>
      <c r="D40" s="17">
        <v>0.0111</v>
      </c>
      <c r="E40" s="17">
        <f t="shared" si="0"/>
        <v>44.4</v>
      </c>
      <c r="F40" s="30">
        <f t="shared" si="1"/>
        <v>557.6110000000002</v>
      </c>
      <c r="G40" s="17">
        <v>0.0569</v>
      </c>
      <c r="H40" s="17">
        <f t="shared" si="2"/>
        <v>227.6</v>
      </c>
      <c r="I40" s="30">
        <f t="shared" si="3"/>
        <v>478.63460000000015</v>
      </c>
      <c r="J40" s="36">
        <v>0.01645</v>
      </c>
      <c r="K40" s="17">
        <f t="shared" si="4"/>
        <v>65.8</v>
      </c>
      <c r="L40" s="30">
        <f t="shared" si="5"/>
        <v>295.1085</v>
      </c>
      <c r="M40" s="17">
        <v>0.037</v>
      </c>
      <c r="N40" s="17">
        <f t="shared" si="6"/>
        <v>148</v>
      </c>
    </row>
    <row r="41" spans="1:14" ht="12.75">
      <c r="A41" s="3"/>
      <c r="B41" s="17">
        <v>13</v>
      </c>
      <c r="C41" s="30">
        <f t="shared" si="7"/>
        <v>1171.1431999999995</v>
      </c>
      <c r="D41" s="17">
        <v>0.0108</v>
      </c>
      <c r="E41" s="17">
        <f t="shared" si="0"/>
        <v>43.2</v>
      </c>
      <c r="F41" s="30">
        <f t="shared" si="1"/>
        <v>557.6573000000002</v>
      </c>
      <c r="G41" s="17">
        <v>0.046299999999999994</v>
      </c>
      <c r="H41" s="17">
        <f t="shared" si="2"/>
        <v>185.2</v>
      </c>
      <c r="I41" s="30">
        <f t="shared" si="3"/>
        <v>478.65155000000016</v>
      </c>
      <c r="J41" s="36">
        <v>0.01695</v>
      </c>
      <c r="K41" s="17">
        <f t="shared" si="4"/>
        <v>67.8</v>
      </c>
      <c r="L41" s="30">
        <f t="shared" si="5"/>
        <v>295.1391</v>
      </c>
      <c r="M41" s="17">
        <v>0.0306</v>
      </c>
      <c r="N41" s="17">
        <f t="shared" si="6"/>
        <v>122.39999999999999</v>
      </c>
    </row>
    <row r="42" spans="1:14" ht="12.75">
      <c r="A42" s="3"/>
      <c r="B42" s="17">
        <v>14</v>
      </c>
      <c r="C42" s="30">
        <f t="shared" si="7"/>
        <v>1171.1717999999996</v>
      </c>
      <c r="D42" s="17">
        <v>0.0286</v>
      </c>
      <c r="E42" s="17">
        <f t="shared" si="0"/>
        <v>114.4</v>
      </c>
      <c r="F42" s="30">
        <f t="shared" si="1"/>
        <v>557.7056000000002</v>
      </c>
      <c r="G42" s="17">
        <v>0.048299999999999996</v>
      </c>
      <c r="H42" s="17">
        <f t="shared" si="2"/>
        <v>193.2</v>
      </c>
      <c r="I42" s="30">
        <f t="shared" si="3"/>
        <v>478.66785000000016</v>
      </c>
      <c r="J42" s="36">
        <v>0.016300000000000002</v>
      </c>
      <c r="K42" s="17">
        <f t="shared" si="4"/>
        <v>65.2</v>
      </c>
      <c r="L42" s="30">
        <f t="shared" si="5"/>
        <v>295.17019999999997</v>
      </c>
      <c r="M42" s="17">
        <v>0.0311</v>
      </c>
      <c r="N42" s="17">
        <f t="shared" si="6"/>
        <v>124.39999999999999</v>
      </c>
    </row>
    <row r="43" spans="1:14" ht="12.75">
      <c r="A43" s="3"/>
      <c r="B43" s="17">
        <v>15</v>
      </c>
      <c r="C43" s="30">
        <f t="shared" si="7"/>
        <v>1171.1984999999995</v>
      </c>
      <c r="D43" s="17">
        <v>0.0267</v>
      </c>
      <c r="E43" s="17">
        <f t="shared" si="0"/>
        <v>106.80000000000001</v>
      </c>
      <c r="F43" s="30">
        <f t="shared" si="1"/>
        <v>557.8076000000002</v>
      </c>
      <c r="G43" s="17">
        <v>0.10200000000000001</v>
      </c>
      <c r="H43" s="17">
        <f t="shared" si="2"/>
        <v>408.00000000000006</v>
      </c>
      <c r="I43" s="30">
        <f t="shared" si="3"/>
        <v>478.6879000000002</v>
      </c>
      <c r="J43" s="36">
        <v>0.020050000000000002</v>
      </c>
      <c r="K43" s="17">
        <f t="shared" si="4"/>
        <v>80.2</v>
      </c>
      <c r="L43" s="30">
        <f t="shared" si="5"/>
        <v>295.25499999999994</v>
      </c>
      <c r="M43" s="17">
        <v>0.0848</v>
      </c>
      <c r="N43" s="17">
        <f t="shared" si="6"/>
        <v>339.2</v>
      </c>
    </row>
    <row r="44" spans="1:14" ht="12.75">
      <c r="A44" s="3"/>
      <c r="B44" s="17">
        <v>16</v>
      </c>
      <c r="C44" s="30">
        <f t="shared" si="7"/>
        <v>1171.2135999999996</v>
      </c>
      <c r="D44" s="17">
        <v>0.015099999999999999</v>
      </c>
      <c r="E44" s="17">
        <f t="shared" si="0"/>
        <v>60.4</v>
      </c>
      <c r="F44" s="30">
        <f t="shared" si="1"/>
        <v>557.8610000000002</v>
      </c>
      <c r="G44" s="17">
        <v>0.0534</v>
      </c>
      <c r="H44" s="17">
        <f t="shared" si="2"/>
        <v>213.60000000000002</v>
      </c>
      <c r="I44" s="30">
        <f t="shared" si="3"/>
        <v>478.7089000000002</v>
      </c>
      <c r="J44" s="36">
        <v>0.021</v>
      </c>
      <c r="K44" s="17">
        <f t="shared" si="4"/>
        <v>84</v>
      </c>
      <c r="L44" s="30">
        <f t="shared" si="5"/>
        <v>295.28989999999993</v>
      </c>
      <c r="M44" s="17">
        <v>0.0349</v>
      </c>
      <c r="N44" s="17">
        <f t="shared" si="6"/>
        <v>139.6</v>
      </c>
    </row>
    <row r="45" spans="1:14" ht="12.75">
      <c r="A45" s="3"/>
      <c r="B45" s="17">
        <v>17</v>
      </c>
      <c r="C45" s="30">
        <f t="shared" si="7"/>
        <v>1171.2229999999995</v>
      </c>
      <c r="D45" s="17">
        <v>0.009399999999999999</v>
      </c>
      <c r="E45" s="17">
        <f t="shared" si="0"/>
        <v>37.599999999999994</v>
      </c>
      <c r="F45" s="30">
        <f t="shared" si="1"/>
        <v>557.9049000000002</v>
      </c>
      <c r="G45" s="17">
        <v>0.0439</v>
      </c>
      <c r="H45" s="17">
        <f t="shared" si="2"/>
        <v>175.6</v>
      </c>
      <c r="I45" s="30">
        <f t="shared" si="3"/>
        <v>478.7256500000002</v>
      </c>
      <c r="J45" s="36">
        <v>0.01675</v>
      </c>
      <c r="K45" s="17">
        <f t="shared" si="4"/>
        <v>67</v>
      </c>
      <c r="L45" s="30">
        <f t="shared" si="5"/>
        <v>295.31609999999995</v>
      </c>
      <c r="M45" s="17">
        <v>0.0262</v>
      </c>
      <c r="N45" s="17">
        <f t="shared" si="6"/>
        <v>104.80000000000001</v>
      </c>
    </row>
    <row r="46" spans="1:14" ht="12.75">
      <c r="A46" s="3"/>
      <c r="B46" s="17">
        <v>18</v>
      </c>
      <c r="C46" s="30">
        <f t="shared" si="7"/>
        <v>1171.2318999999995</v>
      </c>
      <c r="D46" s="17">
        <v>0.0089</v>
      </c>
      <c r="E46" s="17">
        <f t="shared" si="0"/>
        <v>35.6</v>
      </c>
      <c r="F46" s="30">
        <f t="shared" si="1"/>
        <v>557.9457000000002</v>
      </c>
      <c r="G46" s="17">
        <v>0.0408</v>
      </c>
      <c r="H46" s="17">
        <f t="shared" si="2"/>
        <v>163.20000000000002</v>
      </c>
      <c r="I46" s="30">
        <f t="shared" si="3"/>
        <v>478.7424000000002</v>
      </c>
      <c r="J46" s="36">
        <v>0.01675</v>
      </c>
      <c r="K46" s="17">
        <f t="shared" si="4"/>
        <v>67</v>
      </c>
      <c r="L46" s="30">
        <f t="shared" si="5"/>
        <v>295.34509999999995</v>
      </c>
      <c r="M46" s="17">
        <v>0.028999999999999998</v>
      </c>
      <c r="N46" s="17">
        <f t="shared" si="6"/>
        <v>115.99999999999999</v>
      </c>
    </row>
    <row r="47" spans="1:14" ht="12.75">
      <c r="A47" s="3"/>
      <c r="B47" s="17">
        <v>19</v>
      </c>
      <c r="C47" s="30">
        <f t="shared" si="7"/>
        <v>1171.2377999999997</v>
      </c>
      <c r="D47" s="17">
        <v>0.0059</v>
      </c>
      <c r="E47" s="17">
        <f t="shared" si="0"/>
        <v>23.599999999999998</v>
      </c>
      <c r="F47" s="30">
        <f t="shared" si="1"/>
        <v>557.9783000000002</v>
      </c>
      <c r="G47" s="17">
        <v>0.0326</v>
      </c>
      <c r="H47" s="17">
        <f t="shared" si="2"/>
        <v>130.39999999999998</v>
      </c>
      <c r="I47" s="30">
        <f t="shared" si="3"/>
        <v>478.7581500000002</v>
      </c>
      <c r="J47" s="36">
        <v>0.01575</v>
      </c>
      <c r="K47" s="17">
        <f t="shared" si="4"/>
        <v>63</v>
      </c>
      <c r="L47" s="30">
        <f t="shared" si="5"/>
        <v>295.37549999999993</v>
      </c>
      <c r="M47" s="17">
        <v>0.030399999999999996</v>
      </c>
      <c r="N47" s="17">
        <f t="shared" si="6"/>
        <v>121.59999999999998</v>
      </c>
    </row>
    <row r="48" spans="1:14" ht="12.75">
      <c r="A48" s="3"/>
      <c r="B48" s="17">
        <v>20</v>
      </c>
      <c r="C48" s="30">
        <f t="shared" si="7"/>
        <v>1171.2436999999998</v>
      </c>
      <c r="D48" s="17">
        <v>0.0059</v>
      </c>
      <c r="E48" s="17">
        <f t="shared" si="0"/>
        <v>23.599999999999998</v>
      </c>
      <c r="F48" s="30">
        <f t="shared" si="1"/>
        <v>558.0105000000002</v>
      </c>
      <c r="G48" s="17">
        <v>0.0322</v>
      </c>
      <c r="H48" s="17">
        <f t="shared" si="2"/>
        <v>128.8</v>
      </c>
      <c r="I48" s="30">
        <f t="shared" si="3"/>
        <v>478.7740500000002</v>
      </c>
      <c r="J48" s="36">
        <v>0.0159</v>
      </c>
      <c r="K48" s="17">
        <f t="shared" si="4"/>
        <v>63.6</v>
      </c>
      <c r="L48" s="30">
        <f t="shared" si="5"/>
        <v>295.4063999999999</v>
      </c>
      <c r="M48" s="17">
        <v>0.030899999999999997</v>
      </c>
      <c r="N48" s="17">
        <f t="shared" si="6"/>
        <v>123.6</v>
      </c>
    </row>
    <row r="49" spans="1:14" ht="12.75">
      <c r="A49" s="3"/>
      <c r="B49" s="17">
        <v>21</v>
      </c>
      <c r="C49" s="30">
        <f t="shared" si="7"/>
        <v>1171.2492999999997</v>
      </c>
      <c r="D49" s="17">
        <v>0.0056</v>
      </c>
      <c r="E49" s="17">
        <f t="shared" si="0"/>
        <v>22.4</v>
      </c>
      <c r="F49" s="30">
        <f t="shared" si="1"/>
        <v>558.0441000000002</v>
      </c>
      <c r="G49" s="17">
        <v>0.033600000000000005</v>
      </c>
      <c r="H49" s="17">
        <f t="shared" si="2"/>
        <v>134.4</v>
      </c>
      <c r="I49" s="30">
        <f t="shared" si="3"/>
        <v>478.7897000000002</v>
      </c>
      <c r="J49" s="36">
        <v>0.01565</v>
      </c>
      <c r="K49" s="17">
        <f t="shared" si="4"/>
        <v>62.6</v>
      </c>
      <c r="L49" s="30">
        <f t="shared" si="5"/>
        <v>295.4373999999999</v>
      </c>
      <c r="M49" s="17">
        <v>0.031</v>
      </c>
      <c r="N49" s="17">
        <f t="shared" si="6"/>
        <v>124</v>
      </c>
    </row>
    <row r="50" spans="1:14" ht="12.75">
      <c r="A50" s="3"/>
      <c r="B50" s="17">
        <v>22</v>
      </c>
      <c r="C50" s="30">
        <f t="shared" si="7"/>
        <v>1171.2548999999997</v>
      </c>
      <c r="D50" s="17">
        <v>0.0056</v>
      </c>
      <c r="E50" s="17">
        <f t="shared" si="0"/>
        <v>22.4</v>
      </c>
      <c r="F50" s="30">
        <f t="shared" si="1"/>
        <v>558.0749000000002</v>
      </c>
      <c r="G50" s="17">
        <v>0.0308</v>
      </c>
      <c r="H50" s="17">
        <f t="shared" si="2"/>
        <v>123.2</v>
      </c>
      <c r="I50" s="30">
        <f t="shared" si="3"/>
        <v>478.8053500000002</v>
      </c>
      <c r="J50" s="36">
        <v>0.01565</v>
      </c>
      <c r="K50" s="17">
        <f t="shared" si="4"/>
        <v>62.6</v>
      </c>
      <c r="L50" s="30">
        <f t="shared" si="5"/>
        <v>295.4645999999999</v>
      </c>
      <c r="M50" s="17">
        <v>0.0272</v>
      </c>
      <c r="N50" s="17">
        <f t="shared" si="6"/>
        <v>108.8</v>
      </c>
    </row>
    <row r="51" spans="1:14" ht="12.75">
      <c r="A51" s="3"/>
      <c r="B51" s="17">
        <v>23</v>
      </c>
      <c r="C51" s="30">
        <f t="shared" si="7"/>
        <v>1171.2631999999996</v>
      </c>
      <c r="D51" s="17">
        <v>0.0083</v>
      </c>
      <c r="E51" s="17">
        <f t="shared" si="0"/>
        <v>33.2</v>
      </c>
      <c r="F51" s="30">
        <f t="shared" si="1"/>
        <v>558.1007000000002</v>
      </c>
      <c r="G51" s="17">
        <v>0.0258</v>
      </c>
      <c r="H51" s="17">
        <f t="shared" si="2"/>
        <v>103.2</v>
      </c>
      <c r="I51" s="30">
        <f t="shared" si="3"/>
        <v>478.8217500000002</v>
      </c>
      <c r="J51" s="36">
        <v>0.016399999999999998</v>
      </c>
      <c r="K51" s="17">
        <f t="shared" si="4"/>
        <v>65.6</v>
      </c>
      <c r="L51" s="30">
        <f t="shared" si="5"/>
        <v>295.48419999999993</v>
      </c>
      <c r="M51" s="17">
        <v>0.0196</v>
      </c>
      <c r="N51" s="17">
        <f t="shared" si="6"/>
        <v>78.39999999999999</v>
      </c>
    </row>
    <row r="52" spans="1:14" ht="12.75">
      <c r="A52" s="3"/>
      <c r="B52" s="17">
        <v>24</v>
      </c>
      <c r="C52" s="30">
        <f t="shared" si="7"/>
        <v>1171.2701999999997</v>
      </c>
      <c r="D52" s="17">
        <v>0.006999999999999999</v>
      </c>
      <c r="E52" s="17">
        <f t="shared" si="0"/>
        <v>27.999999999999996</v>
      </c>
      <c r="F52" s="30">
        <f t="shared" si="1"/>
        <v>558.1276000000001</v>
      </c>
      <c r="G52" s="17">
        <v>0.0269</v>
      </c>
      <c r="H52" s="17">
        <f t="shared" si="2"/>
        <v>107.6</v>
      </c>
      <c r="I52" s="30">
        <f t="shared" si="3"/>
        <v>478.83835000000016</v>
      </c>
      <c r="J52" s="36">
        <v>0.0166</v>
      </c>
      <c r="K52" s="17">
        <f t="shared" si="4"/>
        <v>66.4</v>
      </c>
      <c r="L52" s="30">
        <f t="shared" si="5"/>
        <v>295.5025999999999</v>
      </c>
      <c r="M52" s="17">
        <v>0.0184</v>
      </c>
      <c r="N52" s="17">
        <f t="shared" si="6"/>
        <v>73.6</v>
      </c>
    </row>
    <row r="53" spans="1:14" ht="12.75">
      <c r="A53" s="3"/>
      <c r="B53" s="37" t="s">
        <v>4</v>
      </c>
      <c r="C53" s="38"/>
      <c r="D53" s="38"/>
      <c r="E53" s="38">
        <f>SUM(E29:E52)</f>
        <v>964.8000000000001</v>
      </c>
      <c r="F53" s="38"/>
      <c r="G53" s="38"/>
      <c r="H53" s="38">
        <f>SUM(H29:H52)</f>
        <v>3922.3999999999996</v>
      </c>
      <c r="I53" s="38"/>
      <c r="J53" s="38"/>
      <c r="K53" s="38">
        <f>SUM(K29:K52)</f>
        <v>1633.3999999999999</v>
      </c>
      <c r="L53" s="39"/>
      <c r="M53" s="39"/>
      <c r="N53" s="38">
        <f>SUM(N29:N52)</f>
        <v>2810.4</v>
      </c>
    </row>
    <row r="54" spans="1:14" ht="15">
      <c r="A54" s="3"/>
      <c r="B54" s="21"/>
      <c r="C54" s="21"/>
      <c r="D54" s="21"/>
      <c r="E54" s="21"/>
      <c r="F54" s="21"/>
      <c r="G54" s="21"/>
      <c r="H54" s="52" t="s">
        <v>67</v>
      </c>
      <c r="I54" s="52"/>
      <c r="J54" s="52"/>
      <c r="K54" s="52"/>
      <c r="L54" s="52"/>
      <c r="M54" s="52"/>
      <c r="N54" s="52"/>
    </row>
    <row r="55" spans="1:14" ht="15.75">
      <c r="A55" s="3"/>
      <c r="B55" s="28"/>
      <c r="C55" s="3"/>
      <c r="D55" s="3"/>
      <c r="E55" s="3"/>
      <c r="F55" s="29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12" t="s">
        <v>27</v>
      </c>
      <c r="C56" s="13"/>
      <c r="D56" s="13"/>
      <c r="E56" s="13"/>
      <c r="F56" s="60">
        <v>900411</v>
      </c>
      <c r="G56" s="60"/>
      <c r="H56" s="60"/>
      <c r="I56" s="60"/>
      <c r="J56" s="60"/>
      <c r="K56" s="13"/>
      <c r="L56" s="61" t="s">
        <v>38</v>
      </c>
      <c r="M56" s="61"/>
      <c r="N56" s="61"/>
    </row>
    <row r="57" spans="1:14" ht="15">
      <c r="A57" s="3"/>
      <c r="B57" s="12" t="s">
        <v>28</v>
      </c>
      <c r="C57" s="13"/>
      <c r="D57" s="13"/>
      <c r="E57" s="13"/>
      <c r="F57" s="54" t="s">
        <v>29</v>
      </c>
      <c r="G57" s="54"/>
      <c r="H57" s="54"/>
      <c r="I57" s="54"/>
      <c r="J57" s="54"/>
      <c r="K57" s="13"/>
      <c r="L57" s="54" t="s">
        <v>8</v>
      </c>
      <c r="M57" s="54"/>
      <c r="N57" s="54"/>
    </row>
    <row r="58" spans="1:14" ht="15">
      <c r="A58" s="3"/>
      <c r="B58" s="12" t="s">
        <v>30</v>
      </c>
      <c r="C58" s="13"/>
      <c r="D58" s="13"/>
      <c r="E58" s="13"/>
      <c r="F58" s="55" t="s">
        <v>31</v>
      </c>
      <c r="G58" s="55"/>
      <c r="H58" s="55"/>
      <c r="I58" s="55"/>
      <c r="J58" s="55"/>
      <c r="K58" s="13"/>
      <c r="L58" s="56" t="s">
        <v>39</v>
      </c>
      <c r="M58" s="56"/>
      <c r="N58" s="56"/>
    </row>
    <row r="59" spans="1:14" ht="15">
      <c r="A59" s="3"/>
      <c r="B59" s="13"/>
      <c r="C59" s="13"/>
      <c r="D59" s="57" t="s">
        <v>84</v>
      </c>
      <c r="E59" s="57"/>
      <c r="F59" s="57"/>
      <c r="G59" s="57"/>
      <c r="H59" s="57"/>
      <c r="I59" s="57"/>
      <c r="J59" s="57"/>
      <c r="K59" s="57"/>
      <c r="L59" s="57"/>
      <c r="M59" s="14"/>
      <c r="N59" s="14"/>
    </row>
    <row r="60" spans="1:14" ht="15.75">
      <c r="A60" s="3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 customHeight="1">
      <c r="A61" s="3"/>
      <c r="B61" s="58" t="s">
        <v>1</v>
      </c>
      <c r="C61" s="59" t="s">
        <v>2</v>
      </c>
      <c r="D61" s="59"/>
      <c r="E61" s="59"/>
      <c r="F61" s="59"/>
      <c r="G61" s="59"/>
      <c r="H61" s="59"/>
      <c r="I61" s="59" t="s">
        <v>3</v>
      </c>
      <c r="J61" s="59"/>
      <c r="K61" s="59"/>
      <c r="L61" s="59"/>
      <c r="M61" s="59"/>
      <c r="N61" s="59"/>
    </row>
    <row r="62" spans="1:14" ht="12.75" customHeight="1">
      <c r="A62" s="3"/>
      <c r="B62" s="58"/>
      <c r="C62" s="53" t="s">
        <v>43</v>
      </c>
      <c r="D62" s="53"/>
      <c r="E62" s="53"/>
      <c r="F62" s="53" t="s">
        <v>54</v>
      </c>
      <c r="G62" s="53"/>
      <c r="H62" s="53"/>
      <c r="I62" s="53" t="s">
        <v>44</v>
      </c>
      <c r="J62" s="53"/>
      <c r="K62" s="53"/>
      <c r="L62" s="53" t="s">
        <v>54</v>
      </c>
      <c r="M62" s="53"/>
      <c r="N62" s="53"/>
    </row>
    <row r="63" spans="1:14" ht="12.75" customHeight="1">
      <c r="A63" s="3"/>
      <c r="B63" s="58"/>
      <c r="C63" s="53" t="s">
        <v>32</v>
      </c>
      <c r="D63" s="53"/>
      <c r="E63" s="53"/>
      <c r="F63" s="53" t="s">
        <v>32</v>
      </c>
      <c r="G63" s="53"/>
      <c r="H63" s="53"/>
      <c r="I63" s="53" t="s">
        <v>32</v>
      </c>
      <c r="J63" s="53"/>
      <c r="K63" s="53"/>
      <c r="L63" s="53" t="s">
        <v>32</v>
      </c>
      <c r="M63" s="53"/>
      <c r="N63" s="53"/>
    </row>
    <row r="64" spans="1:14" ht="33.75">
      <c r="A64" s="3"/>
      <c r="B64" s="58"/>
      <c r="C64" s="16" t="s">
        <v>5</v>
      </c>
      <c r="D64" s="16" t="s">
        <v>6</v>
      </c>
      <c r="E64" s="16" t="s">
        <v>7</v>
      </c>
      <c r="F64" s="16" t="s">
        <v>5</v>
      </c>
      <c r="G64" s="16" t="s">
        <v>6</v>
      </c>
      <c r="H64" s="16" t="s">
        <v>7</v>
      </c>
      <c r="I64" s="16" t="s">
        <v>5</v>
      </c>
      <c r="J64" s="16" t="s">
        <v>6</v>
      </c>
      <c r="K64" s="16" t="s">
        <v>7</v>
      </c>
      <c r="L64" s="16" t="s">
        <v>5</v>
      </c>
      <c r="M64" s="16" t="s">
        <v>6</v>
      </c>
      <c r="N64" s="16" t="s">
        <v>7</v>
      </c>
    </row>
    <row r="65" spans="1:14" ht="12.75">
      <c r="A65" s="3"/>
      <c r="B65" s="17">
        <v>1</v>
      </c>
      <c r="C65" s="17">
        <v>2</v>
      </c>
      <c r="D65" s="17">
        <v>3</v>
      </c>
      <c r="E65" s="17">
        <v>4</v>
      </c>
      <c r="F65" s="17">
        <v>2</v>
      </c>
      <c r="G65" s="17">
        <v>3</v>
      </c>
      <c r="H65" s="17">
        <v>4</v>
      </c>
      <c r="I65" s="17">
        <v>5</v>
      </c>
      <c r="J65" s="17">
        <v>6</v>
      </c>
      <c r="K65" s="17">
        <v>7</v>
      </c>
      <c r="L65" s="17">
        <v>5</v>
      </c>
      <c r="M65" s="17">
        <v>6</v>
      </c>
      <c r="N65" s="17">
        <v>7</v>
      </c>
    </row>
    <row r="66" spans="1:14" ht="12.75">
      <c r="A66" s="3"/>
      <c r="B66" s="17">
        <v>0</v>
      </c>
      <c r="C66" s="30">
        <v>373.35</v>
      </c>
      <c r="D66" s="17"/>
      <c r="E66" s="17"/>
      <c r="F66" s="30">
        <v>706.4</v>
      </c>
      <c r="G66" s="17"/>
      <c r="H66" s="17"/>
      <c r="I66" s="30">
        <v>323.76</v>
      </c>
      <c r="J66" s="17"/>
      <c r="K66" s="17"/>
      <c r="L66" s="30">
        <v>439.2</v>
      </c>
      <c r="M66" s="17"/>
      <c r="N66" s="17"/>
    </row>
    <row r="67" spans="1:14" ht="12.75">
      <c r="A67" s="3"/>
      <c r="B67" s="17">
        <v>1</v>
      </c>
      <c r="C67" s="30">
        <f>C66+D67</f>
        <v>373.3654</v>
      </c>
      <c r="D67" s="17">
        <v>0.0154</v>
      </c>
      <c r="E67" s="18">
        <f>D67*4000</f>
        <v>61.6</v>
      </c>
      <c r="F67" s="30">
        <f>F66+G67</f>
        <v>706.4173999999999</v>
      </c>
      <c r="G67" s="17">
        <v>0.0174</v>
      </c>
      <c r="H67" s="18">
        <f>G67*4000</f>
        <v>69.6</v>
      </c>
      <c r="I67" s="30">
        <f>I66+J67</f>
        <v>323.7758</v>
      </c>
      <c r="J67" s="17">
        <v>0.0158</v>
      </c>
      <c r="K67" s="18">
        <f>J67*4000</f>
        <v>63.2</v>
      </c>
      <c r="L67" s="30">
        <f>L66+M67</f>
        <v>439.2186</v>
      </c>
      <c r="M67" s="17">
        <v>0.0186</v>
      </c>
      <c r="N67" s="17">
        <f>M67*4000</f>
        <v>74.39999999999999</v>
      </c>
    </row>
    <row r="68" spans="1:14" ht="12.75">
      <c r="A68" s="3"/>
      <c r="B68" s="17">
        <v>2</v>
      </c>
      <c r="C68" s="30">
        <f aca="true" t="shared" si="8" ref="C68:C90">C67+D68</f>
        <v>373.3795</v>
      </c>
      <c r="D68" s="17">
        <v>0.0141</v>
      </c>
      <c r="E68" s="18">
        <f aca="true" t="shared" si="9" ref="E68:E90">D68*4000</f>
        <v>56.4</v>
      </c>
      <c r="F68" s="30">
        <f aca="true" t="shared" si="10" ref="F68:F90">F67+G68</f>
        <v>706.4439</v>
      </c>
      <c r="G68" s="17">
        <v>0.0265</v>
      </c>
      <c r="H68" s="18">
        <f aca="true" t="shared" si="11" ref="H68:H90">G68*4000</f>
        <v>106</v>
      </c>
      <c r="I68" s="30">
        <f aca="true" t="shared" si="12" ref="I68:I90">I67+J68</f>
        <v>323.7891</v>
      </c>
      <c r="J68" s="17">
        <v>0.013300000000000001</v>
      </c>
      <c r="K68" s="18">
        <f aca="true" t="shared" si="13" ref="K68:K90">J68*4000</f>
        <v>53.2</v>
      </c>
      <c r="L68" s="30">
        <f aca="true" t="shared" si="14" ref="L68:L90">L67+M68</f>
        <v>439.2548</v>
      </c>
      <c r="M68" s="17">
        <v>0.036199999999999996</v>
      </c>
      <c r="N68" s="17">
        <f aca="true" t="shared" si="15" ref="N68:N90">M68*4000</f>
        <v>144.79999999999998</v>
      </c>
    </row>
    <row r="69" spans="1:14" ht="12.75">
      <c r="A69" s="3"/>
      <c r="B69" s="17">
        <v>3</v>
      </c>
      <c r="C69" s="30">
        <f t="shared" si="8"/>
        <v>373.4018</v>
      </c>
      <c r="D69" s="17">
        <v>0.0223</v>
      </c>
      <c r="E69" s="18">
        <f t="shared" si="9"/>
        <v>89.2</v>
      </c>
      <c r="F69" s="30">
        <f t="shared" si="10"/>
        <v>706.4697</v>
      </c>
      <c r="G69" s="17">
        <v>0.0258</v>
      </c>
      <c r="H69" s="18">
        <f t="shared" si="11"/>
        <v>103.2</v>
      </c>
      <c r="I69" s="30">
        <f t="shared" si="12"/>
        <v>323.8073</v>
      </c>
      <c r="J69" s="17">
        <v>0.0182</v>
      </c>
      <c r="K69" s="18">
        <f t="shared" si="13"/>
        <v>72.8</v>
      </c>
      <c r="L69" s="30">
        <f t="shared" si="14"/>
        <v>439.29429999999996</v>
      </c>
      <c r="M69" s="17">
        <v>0.0395</v>
      </c>
      <c r="N69" s="17">
        <f t="shared" si="15"/>
        <v>158</v>
      </c>
    </row>
    <row r="70" spans="1:14" ht="12.75">
      <c r="A70" s="3"/>
      <c r="B70" s="17">
        <v>4</v>
      </c>
      <c r="C70" s="30">
        <f t="shared" si="8"/>
        <v>373.4237</v>
      </c>
      <c r="D70" s="17">
        <v>0.021900000000000003</v>
      </c>
      <c r="E70" s="18">
        <f t="shared" si="9"/>
        <v>87.60000000000001</v>
      </c>
      <c r="F70" s="30">
        <f t="shared" si="10"/>
        <v>706.4956999999999</v>
      </c>
      <c r="G70" s="17">
        <v>0.026</v>
      </c>
      <c r="H70" s="18">
        <f t="shared" si="11"/>
        <v>104</v>
      </c>
      <c r="I70" s="30">
        <f t="shared" si="12"/>
        <v>323.827</v>
      </c>
      <c r="J70" s="17">
        <v>0.0197</v>
      </c>
      <c r="K70" s="18">
        <f t="shared" si="13"/>
        <v>78.8</v>
      </c>
      <c r="L70" s="30">
        <f t="shared" si="14"/>
        <v>439.3318</v>
      </c>
      <c r="M70" s="17">
        <v>0.0375</v>
      </c>
      <c r="N70" s="17">
        <f t="shared" si="15"/>
        <v>150</v>
      </c>
    </row>
    <row r="71" spans="1:14" ht="12.75">
      <c r="A71" s="3"/>
      <c r="B71" s="17">
        <v>5</v>
      </c>
      <c r="C71" s="30">
        <f t="shared" si="8"/>
        <v>373.4454</v>
      </c>
      <c r="D71" s="17">
        <v>0.021699999999999997</v>
      </c>
      <c r="E71" s="18">
        <f t="shared" si="9"/>
        <v>86.79999999999998</v>
      </c>
      <c r="F71" s="30">
        <f t="shared" si="10"/>
        <v>706.5207999999999</v>
      </c>
      <c r="G71" s="17">
        <v>0.025099999999999997</v>
      </c>
      <c r="H71" s="18">
        <f t="shared" si="11"/>
        <v>100.39999999999999</v>
      </c>
      <c r="I71" s="30">
        <f t="shared" si="12"/>
        <v>323.8462</v>
      </c>
      <c r="J71" s="17">
        <v>0.0192</v>
      </c>
      <c r="K71" s="18">
        <f t="shared" si="13"/>
        <v>76.8</v>
      </c>
      <c r="L71" s="30">
        <f t="shared" si="14"/>
        <v>439.3676</v>
      </c>
      <c r="M71" s="17">
        <v>0.0358</v>
      </c>
      <c r="N71" s="17">
        <f t="shared" si="15"/>
        <v>143.2</v>
      </c>
    </row>
    <row r="72" spans="1:14" ht="12.75">
      <c r="A72" s="3"/>
      <c r="B72" s="17">
        <v>6</v>
      </c>
      <c r="C72" s="30">
        <f t="shared" si="8"/>
        <v>373.4592</v>
      </c>
      <c r="D72" s="17">
        <v>0.0138</v>
      </c>
      <c r="E72" s="18">
        <f t="shared" si="9"/>
        <v>55.199999999999996</v>
      </c>
      <c r="F72" s="30">
        <f t="shared" si="10"/>
        <v>706.5334999999999</v>
      </c>
      <c r="G72" s="17">
        <v>0.0127</v>
      </c>
      <c r="H72" s="18">
        <f t="shared" si="11"/>
        <v>50.8</v>
      </c>
      <c r="I72" s="30">
        <f t="shared" si="12"/>
        <v>323.8616</v>
      </c>
      <c r="J72" s="17">
        <v>0.0154</v>
      </c>
      <c r="K72" s="18">
        <f t="shared" si="13"/>
        <v>61.6</v>
      </c>
      <c r="L72" s="30">
        <f t="shared" si="14"/>
        <v>439.3812</v>
      </c>
      <c r="M72" s="17">
        <v>0.013600000000000001</v>
      </c>
      <c r="N72" s="17">
        <f t="shared" si="15"/>
        <v>54.400000000000006</v>
      </c>
    </row>
    <row r="73" spans="1:14" ht="12.75">
      <c r="A73" s="3"/>
      <c r="B73" s="17">
        <v>7</v>
      </c>
      <c r="C73" s="30">
        <f t="shared" si="8"/>
        <v>373.4717</v>
      </c>
      <c r="D73" s="17">
        <v>0.0125</v>
      </c>
      <c r="E73" s="18">
        <f t="shared" si="9"/>
        <v>50</v>
      </c>
      <c r="F73" s="30">
        <f t="shared" si="10"/>
        <v>706.5473999999999</v>
      </c>
      <c r="G73" s="17">
        <v>0.0139</v>
      </c>
      <c r="H73" s="18">
        <f t="shared" si="11"/>
        <v>55.599999999999994</v>
      </c>
      <c r="I73" s="30">
        <f t="shared" si="12"/>
        <v>323.874</v>
      </c>
      <c r="J73" s="17">
        <v>0.0124</v>
      </c>
      <c r="K73" s="18">
        <f t="shared" si="13"/>
        <v>49.6</v>
      </c>
      <c r="L73" s="30">
        <f t="shared" si="14"/>
        <v>439.39459999999997</v>
      </c>
      <c r="M73" s="17">
        <v>0.013399999999999999</v>
      </c>
      <c r="N73" s="17">
        <f t="shared" si="15"/>
        <v>53.599999999999994</v>
      </c>
    </row>
    <row r="74" spans="1:14" ht="12.75">
      <c r="A74" s="3"/>
      <c r="B74" s="17">
        <v>8</v>
      </c>
      <c r="C74" s="30">
        <f t="shared" si="8"/>
        <v>373.4941</v>
      </c>
      <c r="D74" s="17">
        <v>0.0224</v>
      </c>
      <c r="E74" s="18">
        <f t="shared" si="9"/>
        <v>89.6</v>
      </c>
      <c r="F74" s="30">
        <f t="shared" si="10"/>
        <v>706.5777999999999</v>
      </c>
      <c r="G74" s="17">
        <v>0.030399999999999996</v>
      </c>
      <c r="H74" s="18">
        <f t="shared" si="11"/>
        <v>121.59999999999998</v>
      </c>
      <c r="I74" s="30">
        <f t="shared" si="12"/>
        <v>323.8913</v>
      </c>
      <c r="J74" s="17">
        <v>0.0173</v>
      </c>
      <c r="K74" s="18">
        <f t="shared" si="13"/>
        <v>69.2</v>
      </c>
      <c r="L74" s="30">
        <f t="shared" si="14"/>
        <v>439.41529999999995</v>
      </c>
      <c r="M74" s="17">
        <v>0.0207</v>
      </c>
      <c r="N74" s="17">
        <f t="shared" si="15"/>
        <v>82.8</v>
      </c>
    </row>
    <row r="75" spans="1:14" ht="12.75">
      <c r="A75" s="3"/>
      <c r="B75" s="17">
        <v>9</v>
      </c>
      <c r="C75" s="30">
        <f t="shared" si="8"/>
        <v>373.5265</v>
      </c>
      <c r="D75" s="17">
        <v>0.0324</v>
      </c>
      <c r="E75" s="18">
        <f t="shared" si="9"/>
        <v>129.6</v>
      </c>
      <c r="F75" s="30">
        <f t="shared" si="10"/>
        <v>706.6480999999999</v>
      </c>
      <c r="G75" s="17">
        <v>0.0703</v>
      </c>
      <c r="H75" s="18">
        <f t="shared" si="11"/>
        <v>281.2</v>
      </c>
      <c r="I75" s="30">
        <f t="shared" si="12"/>
        <v>323.9222</v>
      </c>
      <c r="J75" s="17">
        <v>0.030899999999999997</v>
      </c>
      <c r="K75" s="18">
        <f t="shared" si="13"/>
        <v>123.6</v>
      </c>
      <c r="L75" s="30">
        <f t="shared" si="14"/>
        <v>439.46539999999993</v>
      </c>
      <c r="M75" s="17">
        <v>0.0501</v>
      </c>
      <c r="N75" s="17">
        <f t="shared" si="15"/>
        <v>200.4</v>
      </c>
    </row>
    <row r="76" spans="1:14" ht="12.75">
      <c r="A76" s="3"/>
      <c r="B76" s="17">
        <v>10</v>
      </c>
      <c r="C76" s="30">
        <f t="shared" si="8"/>
        <v>373.5582</v>
      </c>
      <c r="D76" s="17">
        <v>0.0317</v>
      </c>
      <c r="E76" s="18">
        <f t="shared" si="9"/>
        <v>126.8</v>
      </c>
      <c r="F76" s="30">
        <f t="shared" si="10"/>
        <v>706.7304999999999</v>
      </c>
      <c r="G76" s="17">
        <v>0.0824</v>
      </c>
      <c r="H76" s="18">
        <f t="shared" si="11"/>
        <v>329.6</v>
      </c>
      <c r="I76" s="30">
        <f t="shared" si="12"/>
        <v>323.9561</v>
      </c>
      <c r="J76" s="17">
        <v>0.0339</v>
      </c>
      <c r="K76" s="18">
        <f t="shared" si="13"/>
        <v>135.6</v>
      </c>
      <c r="L76" s="30">
        <f t="shared" si="14"/>
        <v>439.52809999999994</v>
      </c>
      <c r="M76" s="17">
        <v>0.0627</v>
      </c>
      <c r="N76" s="17">
        <f t="shared" si="15"/>
        <v>250.8</v>
      </c>
    </row>
    <row r="77" spans="1:14" ht="12.75">
      <c r="A77" s="3"/>
      <c r="B77" s="17">
        <v>11</v>
      </c>
      <c r="C77" s="30">
        <f t="shared" si="8"/>
        <v>373.59</v>
      </c>
      <c r="D77" s="17">
        <v>0.0318</v>
      </c>
      <c r="E77" s="18">
        <f t="shared" si="9"/>
        <v>127.2</v>
      </c>
      <c r="F77" s="30">
        <f t="shared" si="10"/>
        <v>706.8056999999999</v>
      </c>
      <c r="G77" s="17">
        <v>0.0752</v>
      </c>
      <c r="H77" s="18">
        <f t="shared" si="11"/>
        <v>300.8</v>
      </c>
      <c r="I77" s="30">
        <f t="shared" si="12"/>
        <v>323.9906</v>
      </c>
      <c r="J77" s="17">
        <v>0.0345</v>
      </c>
      <c r="K77" s="18">
        <f t="shared" si="13"/>
        <v>138</v>
      </c>
      <c r="L77" s="30">
        <f t="shared" si="14"/>
        <v>439.6051999999999</v>
      </c>
      <c r="M77" s="17">
        <v>0.07709999999999999</v>
      </c>
      <c r="N77" s="17">
        <f t="shared" si="15"/>
        <v>308.4</v>
      </c>
    </row>
    <row r="78" spans="1:14" ht="12.75">
      <c r="A78" s="3"/>
      <c r="B78" s="17">
        <v>12</v>
      </c>
      <c r="C78" s="30">
        <f t="shared" si="8"/>
        <v>373.62309999999997</v>
      </c>
      <c r="D78" s="17">
        <v>0.033100000000000004</v>
      </c>
      <c r="E78" s="18">
        <f t="shared" si="9"/>
        <v>132.4</v>
      </c>
      <c r="F78" s="30">
        <f t="shared" si="10"/>
        <v>706.8618999999999</v>
      </c>
      <c r="G78" s="17">
        <v>0.0562</v>
      </c>
      <c r="H78" s="18">
        <f t="shared" si="11"/>
        <v>224.8</v>
      </c>
      <c r="I78" s="30">
        <f t="shared" si="12"/>
        <v>324.03119999999996</v>
      </c>
      <c r="J78" s="17">
        <v>0.040600000000000004</v>
      </c>
      <c r="K78" s="18">
        <f t="shared" si="13"/>
        <v>162.4</v>
      </c>
      <c r="L78" s="30">
        <f t="shared" si="14"/>
        <v>439.6678999999999</v>
      </c>
      <c r="M78" s="17">
        <v>0.0627</v>
      </c>
      <c r="N78" s="17">
        <f t="shared" si="15"/>
        <v>250.8</v>
      </c>
    </row>
    <row r="79" spans="1:14" ht="12.75">
      <c r="A79" s="3"/>
      <c r="B79" s="17">
        <v>13</v>
      </c>
      <c r="C79" s="30">
        <f t="shared" si="8"/>
        <v>373.65319999999997</v>
      </c>
      <c r="D79" s="17">
        <v>0.030100000000000002</v>
      </c>
      <c r="E79" s="18">
        <f t="shared" si="9"/>
        <v>120.4</v>
      </c>
      <c r="F79" s="30">
        <f t="shared" si="10"/>
        <v>706.8999999999999</v>
      </c>
      <c r="G79" s="17">
        <v>0.0381</v>
      </c>
      <c r="H79" s="18">
        <f t="shared" si="11"/>
        <v>152.4</v>
      </c>
      <c r="I79" s="30">
        <f t="shared" si="12"/>
        <v>324.068</v>
      </c>
      <c r="J79" s="17">
        <v>0.0368</v>
      </c>
      <c r="K79" s="18">
        <f t="shared" si="13"/>
        <v>147.2</v>
      </c>
      <c r="L79" s="30">
        <f t="shared" si="14"/>
        <v>439.6948999999999</v>
      </c>
      <c r="M79" s="17">
        <v>0.027000000000000003</v>
      </c>
      <c r="N79" s="17">
        <f t="shared" si="15"/>
        <v>108.00000000000001</v>
      </c>
    </row>
    <row r="80" spans="1:14" ht="12.75">
      <c r="A80" s="3"/>
      <c r="B80" s="17">
        <v>14</v>
      </c>
      <c r="C80" s="30">
        <f t="shared" si="8"/>
        <v>373.6857</v>
      </c>
      <c r="D80" s="17">
        <v>0.0325</v>
      </c>
      <c r="E80" s="18">
        <f t="shared" si="9"/>
        <v>130</v>
      </c>
      <c r="F80" s="30">
        <f t="shared" si="10"/>
        <v>706.9891999999999</v>
      </c>
      <c r="G80" s="17">
        <v>0.0892</v>
      </c>
      <c r="H80" s="18">
        <f t="shared" si="11"/>
        <v>356.8</v>
      </c>
      <c r="I80" s="30">
        <f t="shared" si="12"/>
        <v>324.1114</v>
      </c>
      <c r="J80" s="17">
        <v>0.0434</v>
      </c>
      <c r="K80" s="18">
        <f t="shared" si="13"/>
        <v>173.6</v>
      </c>
      <c r="L80" s="30">
        <f t="shared" si="14"/>
        <v>439.7693999999999</v>
      </c>
      <c r="M80" s="17">
        <v>0.0745</v>
      </c>
      <c r="N80" s="17">
        <f t="shared" si="15"/>
        <v>298</v>
      </c>
    </row>
    <row r="81" spans="1:14" ht="12.75">
      <c r="A81" s="3"/>
      <c r="B81" s="17">
        <v>15</v>
      </c>
      <c r="C81" s="30">
        <f t="shared" si="8"/>
        <v>373.7165</v>
      </c>
      <c r="D81" s="17">
        <v>0.0308</v>
      </c>
      <c r="E81" s="18">
        <f t="shared" si="9"/>
        <v>123.2</v>
      </c>
      <c r="F81" s="30">
        <f t="shared" si="10"/>
        <v>707.0821999999998</v>
      </c>
      <c r="G81" s="17">
        <v>0.093</v>
      </c>
      <c r="H81" s="18">
        <f t="shared" si="11"/>
        <v>372</v>
      </c>
      <c r="I81" s="30">
        <f t="shared" si="12"/>
        <v>324.1513</v>
      </c>
      <c r="J81" s="17">
        <v>0.0399</v>
      </c>
      <c r="K81" s="18">
        <f t="shared" si="13"/>
        <v>159.6</v>
      </c>
      <c r="L81" s="30">
        <f t="shared" si="14"/>
        <v>439.8510999999999</v>
      </c>
      <c r="M81" s="17">
        <v>0.08170000000000001</v>
      </c>
      <c r="N81" s="17">
        <f t="shared" si="15"/>
        <v>326.8</v>
      </c>
    </row>
    <row r="82" spans="1:14" ht="12.75">
      <c r="A82" s="3"/>
      <c r="B82" s="17">
        <v>16</v>
      </c>
      <c r="C82" s="30">
        <f t="shared" si="8"/>
        <v>373.7494</v>
      </c>
      <c r="D82" s="17">
        <v>0.0329</v>
      </c>
      <c r="E82" s="18">
        <f t="shared" si="9"/>
        <v>131.6</v>
      </c>
      <c r="F82" s="30">
        <f t="shared" si="10"/>
        <v>707.1493999999998</v>
      </c>
      <c r="G82" s="17">
        <v>0.06720000000000001</v>
      </c>
      <c r="H82" s="18">
        <f t="shared" si="11"/>
        <v>268.8</v>
      </c>
      <c r="I82" s="30">
        <f t="shared" si="12"/>
        <v>324.18649999999997</v>
      </c>
      <c r="J82" s="17">
        <v>0.0352</v>
      </c>
      <c r="K82" s="18">
        <f t="shared" si="13"/>
        <v>140.8</v>
      </c>
      <c r="L82" s="30">
        <f t="shared" si="14"/>
        <v>439.9335999999999</v>
      </c>
      <c r="M82" s="17">
        <v>0.0825</v>
      </c>
      <c r="N82" s="17">
        <f t="shared" si="15"/>
        <v>330</v>
      </c>
    </row>
    <row r="83" spans="1:14" ht="12.75">
      <c r="A83" s="3"/>
      <c r="B83" s="17">
        <v>17</v>
      </c>
      <c r="C83" s="30">
        <f t="shared" si="8"/>
        <v>373.77619999999996</v>
      </c>
      <c r="D83" s="17">
        <v>0.0268</v>
      </c>
      <c r="E83" s="18">
        <f t="shared" si="9"/>
        <v>107.2</v>
      </c>
      <c r="F83" s="30">
        <f t="shared" si="10"/>
        <v>707.2190999999998</v>
      </c>
      <c r="G83" s="17">
        <v>0.06970000000000001</v>
      </c>
      <c r="H83" s="18">
        <f t="shared" si="11"/>
        <v>278.80000000000007</v>
      </c>
      <c r="I83" s="30">
        <f t="shared" si="12"/>
        <v>324.21399999999994</v>
      </c>
      <c r="J83" s="17">
        <v>0.0275</v>
      </c>
      <c r="K83" s="18">
        <f t="shared" si="13"/>
        <v>110</v>
      </c>
      <c r="L83" s="30">
        <f t="shared" si="14"/>
        <v>439.9968999999999</v>
      </c>
      <c r="M83" s="17">
        <v>0.0633</v>
      </c>
      <c r="N83" s="17">
        <f t="shared" si="15"/>
        <v>253.2</v>
      </c>
    </row>
    <row r="84" spans="1:14" ht="12.75">
      <c r="A84" s="3"/>
      <c r="B84" s="17">
        <v>18</v>
      </c>
      <c r="C84" s="30">
        <f t="shared" si="8"/>
        <v>373.79699999999997</v>
      </c>
      <c r="D84" s="17">
        <v>0.0208</v>
      </c>
      <c r="E84" s="18">
        <f t="shared" si="9"/>
        <v>83.2</v>
      </c>
      <c r="F84" s="30">
        <f t="shared" si="10"/>
        <v>707.2730999999998</v>
      </c>
      <c r="G84" s="17">
        <v>0.054</v>
      </c>
      <c r="H84" s="18">
        <f t="shared" si="11"/>
        <v>216</v>
      </c>
      <c r="I84" s="30">
        <f t="shared" si="12"/>
        <v>324.23779999999994</v>
      </c>
      <c r="J84" s="17">
        <v>0.0238</v>
      </c>
      <c r="K84" s="18">
        <f t="shared" si="13"/>
        <v>95.2</v>
      </c>
      <c r="L84" s="30">
        <f t="shared" si="14"/>
        <v>440.0569999999999</v>
      </c>
      <c r="M84" s="17">
        <v>0.0601</v>
      </c>
      <c r="N84" s="17">
        <f t="shared" si="15"/>
        <v>240.4</v>
      </c>
    </row>
    <row r="85" spans="1:14" ht="12.75">
      <c r="A85" s="3"/>
      <c r="B85" s="17">
        <v>19</v>
      </c>
      <c r="C85" s="30">
        <f t="shared" si="8"/>
        <v>373.81829999999997</v>
      </c>
      <c r="D85" s="17">
        <v>0.0213</v>
      </c>
      <c r="E85" s="18">
        <f t="shared" si="9"/>
        <v>85.2</v>
      </c>
      <c r="F85" s="30">
        <f t="shared" si="10"/>
        <v>707.3002999999998</v>
      </c>
      <c r="G85" s="17">
        <v>0.027200000000000002</v>
      </c>
      <c r="H85" s="18">
        <f t="shared" si="11"/>
        <v>108.80000000000001</v>
      </c>
      <c r="I85" s="30">
        <f t="shared" si="12"/>
        <v>324.2568999999999</v>
      </c>
      <c r="J85" s="17">
        <v>0.019100000000000002</v>
      </c>
      <c r="K85" s="18">
        <f t="shared" si="13"/>
        <v>76.4</v>
      </c>
      <c r="L85" s="30">
        <f t="shared" si="14"/>
        <v>440.08949999999993</v>
      </c>
      <c r="M85" s="17">
        <v>0.0325</v>
      </c>
      <c r="N85" s="17">
        <f t="shared" si="15"/>
        <v>130</v>
      </c>
    </row>
    <row r="86" spans="1:14" ht="12.75">
      <c r="A86" s="3"/>
      <c r="B86" s="17">
        <v>20</v>
      </c>
      <c r="C86" s="30">
        <f t="shared" si="8"/>
        <v>373.83979999999997</v>
      </c>
      <c r="D86" s="17">
        <v>0.0215</v>
      </c>
      <c r="E86" s="18">
        <f t="shared" si="9"/>
        <v>86</v>
      </c>
      <c r="F86" s="30">
        <f t="shared" si="10"/>
        <v>707.3239999999997</v>
      </c>
      <c r="G86" s="17">
        <v>0.0237</v>
      </c>
      <c r="H86" s="18">
        <f t="shared" si="11"/>
        <v>94.8</v>
      </c>
      <c r="I86" s="30">
        <f t="shared" si="12"/>
        <v>324.2748999999999</v>
      </c>
      <c r="J86" s="17">
        <v>0.018</v>
      </c>
      <c r="K86" s="18">
        <f t="shared" si="13"/>
        <v>72</v>
      </c>
      <c r="L86" s="30">
        <f t="shared" si="14"/>
        <v>440.1096999999999</v>
      </c>
      <c r="M86" s="17">
        <v>0.0202</v>
      </c>
      <c r="N86" s="17">
        <f t="shared" si="15"/>
        <v>80.8</v>
      </c>
    </row>
    <row r="87" spans="1:14" ht="12.75">
      <c r="A87" s="3"/>
      <c r="B87" s="17">
        <v>21</v>
      </c>
      <c r="C87" s="30">
        <f t="shared" si="8"/>
        <v>373.8656</v>
      </c>
      <c r="D87" s="17">
        <v>0.0258</v>
      </c>
      <c r="E87" s="18">
        <f t="shared" si="9"/>
        <v>103.2</v>
      </c>
      <c r="F87" s="30">
        <f t="shared" si="10"/>
        <v>707.3572999999998</v>
      </c>
      <c r="G87" s="17">
        <v>0.033299999999999996</v>
      </c>
      <c r="H87" s="18">
        <f t="shared" si="11"/>
        <v>133.2</v>
      </c>
      <c r="I87" s="30">
        <f t="shared" si="12"/>
        <v>324.2940999999999</v>
      </c>
      <c r="J87" s="17">
        <v>0.0192</v>
      </c>
      <c r="K87" s="18">
        <f t="shared" si="13"/>
        <v>76.8</v>
      </c>
      <c r="L87" s="30">
        <f t="shared" si="14"/>
        <v>440.1475999999999</v>
      </c>
      <c r="M87" s="17">
        <v>0.0379</v>
      </c>
      <c r="N87" s="17">
        <f t="shared" si="15"/>
        <v>151.60000000000002</v>
      </c>
    </row>
    <row r="88" spans="1:14" ht="12.75">
      <c r="A88" s="3"/>
      <c r="B88" s="17">
        <v>22</v>
      </c>
      <c r="C88" s="30">
        <f t="shared" si="8"/>
        <v>373.8979</v>
      </c>
      <c r="D88" s="17">
        <v>0.032299999999999995</v>
      </c>
      <c r="E88" s="18">
        <f t="shared" si="9"/>
        <v>129.2</v>
      </c>
      <c r="F88" s="30">
        <f t="shared" si="10"/>
        <v>707.3848999999998</v>
      </c>
      <c r="G88" s="17">
        <v>0.0276</v>
      </c>
      <c r="H88" s="18">
        <f t="shared" si="11"/>
        <v>110.39999999999999</v>
      </c>
      <c r="I88" s="30">
        <f t="shared" si="12"/>
        <v>324.3151999999999</v>
      </c>
      <c r="J88" s="17">
        <v>0.0211</v>
      </c>
      <c r="K88" s="18">
        <f t="shared" si="13"/>
        <v>84.4</v>
      </c>
      <c r="L88" s="30">
        <f t="shared" si="14"/>
        <v>440.1875999999999</v>
      </c>
      <c r="M88" s="17">
        <v>0.04</v>
      </c>
      <c r="N88" s="17">
        <f t="shared" si="15"/>
        <v>160</v>
      </c>
    </row>
    <row r="89" spans="1:14" ht="12.75">
      <c r="A89" s="3"/>
      <c r="B89" s="17">
        <v>23</v>
      </c>
      <c r="C89" s="30">
        <f t="shared" si="8"/>
        <v>373.9296</v>
      </c>
      <c r="D89" s="17">
        <v>0.0317</v>
      </c>
      <c r="E89" s="18">
        <f t="shared" si="9"/>
        <v>126.8</v>
      </c>
      <c r="F89" s="30">
        <f t="shared" si="10"/>
        <v>707.4117999999997</v>
      </c>
      <c r="G89" s="17">
        <v>0.0269</v>
      </c>
      <c r="H89" s="18">
        <f t="shared" si="11"/>
        <v>107.6</v>
      </c>
      <c r="I89" s="30">
        <f t="shared" si="12"/>
        <v>324.34109999999987</v>
      </c>
      <c r="J89" s="17">
        <v>0.0259</v>
      </c>
      <c r="K89" s="18">
        <f t="shared" si="13"/>
        <v>103.6</v>
      </c>
      <c r="L89" s="30">
        <f t="shared" si="14"/>
        <v>440.2251999999999</v>
      </c>
      <c r="M89" s="17">
        <v>0.0376</v>
      </c>
      <c r="N89" s="17">
        <f t="shared" si="15"/>
        <v>150.4</v>
      </c>
    </row>
    <row r="90" spans="1:14" ht="12.75">
      <c r="A90" s="3"/>
      <c r="B90" s="17">
        <v>24</v>
      </c>
      <c r="C90" s="30">
        <f t="shared" si="8"/>
        <v>373.9581</v>
      </c>
      <c r="D90" s="17">
        <v>0.0285</v>
      </c>
      <c r="E90" s="18">
        <f t="shared" si="9"/>
        <v>114</v>
      </c>
      <c r="F90" s="30">
        <f t="shared" si="10"/>
        <v>707.4291999999997</v>
      </c>
      <c r="G90" s="17">
        <v>0.0174</v>
      </c>
      <c r="H90" s="18">
        <f t="shared" si="11"/>
        <v>69.6</v>
      </c>
      <c r="I90" s="30">
        <f t="shared" si="12"/>
        <v>324.36769999999984</v>
      </c>
      <c r="J90" s="17">
        <v>0.026600000000000002</v>
      </c>
      <c r="K90" s="18">
        <f t="shared" si="13"/>
        <v>106.4</v>
      </c>
      <c r="L90" s="30">
        <f t="shared" si="14"/>
        <v>440.2502999999999</v>
      </c>
      <c r="M90" s="17">
        <v>0.0251</v>
      </c>
      <c r="N90" s="17">
        <f t="shared" si="15"/>
        <v>100.4</v>
      </c>
    </row>
    <row r="91" spans="1:14" ht="12.75">
      <c r="A91" s="3"/>
      <c r="B91" s="20" t="s">
        <v>4</v>
      </c>
      <c r="C91" s="19"/>
      <c r="D91" s="19"/>
      <c r="E91" s="40">
        <f>SUM(E67:E90)</f>
        <v>2432.4</v>
      </c>
      <c r="F91" s="19"/>
      <c r="G91" s="19"/>
      <c r="H91" s="19">
        <f>SUM(H67:H90)</f>
        <v>4116.800000000001</v>
      </c>
      <c r="I91" s="19"/>
      <c r="J91" s="19"/>
      <c r="K91" s="19">
        <f>SUM(K67:K90)</f>
        <v>2430.8000000000006</v>
      </c>
      <c r="L91" s="19"/>
      <c r="M91" s="19"/>
      <c r="N91" s="19">
        <f>SUM(N67:N90)</f>
        <v>4201.2</v>
      </c>
    </row>
    <row r="92" spans="1:14" ht="15">
      <c r="A92" s="3"/>
      <c r="B92" s="21"/>
      <c r="C92" s="21"/>
      <c r="D92" s="21"/>
      <c r="E92" s="21"/>
      <c r="F92" s="21"/>
      <c r="G92" s="21"/>
      <c r="H92" s="52" t="s">
        <v>67</v>
      </c>
      <c r="I92" s="52"/>
      <c r="J92" s="52"/>
      <c r="K92" s="52"/>
      <c r="L92" s="52"/>
      <c r="M92" s="52"/>
      <c r="N92" s="52"/>
    </row>
    <row r="93" spans="1:14" ht="15.75">
      <c r="A93" s="3"/>
      <c r="B93" s="28"/>
      <c r="C93" s="3"/>
      <c r="D93" s="3"/>
      <c r="E93" s="3"/>
      <c r="F93" s="29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3" t="s">
        <v>27</v>
      </c>
      <c r="C94" s="34"/>
      <c r="D94" s="14"/>
      <c r="E94" s="14"/>
      <c r="F94" s="63"/>
      <c r="G94" s="63"/>
      <c r="H94" s="63"/>
      <c r="I94" s="63"/>
      <c r="J94" s="63"/>
      <c r="K94" s="14"/>
      <c r="L94" s="64" t="s">
        <v>60</v>
      </c>
      <c r="M94" s="64"/>
      <c r="N94" s="64"/>
    </row>
    <row r="95" spans="1:14" ht="12.75">
      <c r="A95" s="3"/>
      <c r="B95" s="33" t="s">
        <v>28</v>
      </c>
      <c r="C95" s="34"/>
      <c r="D95" s="14"/>
      <c r="E95" s="14"/>
      <c r="F95" s="67"/>
      <c r="G95" s="67"/>
      <c r="H95" s="67"/>
      <c r="I95" s="67"/>
      <c r="J95" s="67"/>
      <c r="K95" s="14"/>
      <c r="L95" s="68" t="s">
        <v>8</v>
      </c>
      <c r="M95" s="68"/>
      <c r="N95" s="68"/>
    </row>
    <row r="96" spans="1:14" ht="12.75">
      <c r="A96" s="3"/>
      <c r="B96" s="33" t="s">
        <v>30</v>
      </c>
      <c r="C96" s="34"/>
      <c r="D96" s="14"/>
      <c r="E96" s="14"/>
      <c r="F96" s="66" t="s">
        <v>31</v>
      </c>
      <c r="G96" s="66"/>
      <c r="H96" s="66"/>
      <c r="I96" s="66"/>
      <c r="J96" s="66"/>
      <c r="K96" s="14"/>
      <c r="L96" s="64" t="s">
        <v>61</v>
      </c>
      <c r="M96" s="64"/>
      <c r="N96" s="64"/>
    </row>
    <row r="97" spans="1:14" ht="12.75">
      <c r="A97" s="3"/>
      <c r="B97" s="34"/>
      <c r="C97" s="34"/>
      <c r="D97" s="65" t="s">
        <v>85</v>
      </c>
      <c r="E97" s="65"/>
      <c r="F97" s="65"/>
      <c r="G97" s="65"/>
      <c r="H97" s="65"/>
      <c r="I97" s="65"/>
      <c r="J97" s="65"/>
      <c r="K97" s="65"/>
      <c r="L97" s="65"/>
      <c r="M97" s="14"/>
      <c r="N97" s="14"/>
    </row>
    <row r="98" spans="1:14" ht="15.75">
      <c r="A98" s="3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2.75" customHeight="1">
      <c r="A99" s="3"/>
      <c r="B99" s="58" t="s">
        <v>1</v>
      </c>
      <c r="C99" s="59" t="s">
        <v>2</v>
      </c>
      <c r="D99" s="59"/>
      <c r="E99" s="59"/>
      <c r="F99" s="59"/>
      <c r="G99" s="59"/>
      <c r="H99" s="59"/>
      <c r="I99" s="59" t="s">
        <v>3</v>
      </c>
      <c r="J99" s="59"/>
      <c r="K99" s="59"/>
      <c r="L99" s="59"/>
      <c r="M99" s="59"/>
      <c r="N99" s="59"/>
    </row>
    <row r="100" spans="1:14" ht="12.75" customHeight="1">
      <c r="A100" s="3"/>
      <c r="B100" s="58"/>
      <c r="C100" s="53" t="s">
        <v>70</v>
      </c>
      <c r="D100" s="53"/>
      <c r="E100" s="53"/>
      <c r="F100" s="53" t="s">
        <v>86</v>
      </c>
      <c r="G100" s="53"/>
      <c r="H100" s="53"/>
      <c r="I100" s="53" t="s">
        <v>87</v>
      </c>
      <c r="J100" s="53"/>
      <c r="K100" s="53"/>
      <c r="L100" s="53" t="s">
        <v>86</v>
      </c>
      <c r="M100" s="53"/>
      <c r="N100" s="53"/>
    </row>
    <row r="101" spans="1:14" ht="12.75" customHeight="1">
      <c r="A101" s="3"/>
      <c r="B101" s="58"/>
      <c r="C101" s="53" t="s">
        <v>62</v>
      </c>
      <c r="D101" s="53"/>
      <c r="E101" s="53"/>
      <c r="F101" s="53" t="s">
        <v>82</v>
      </c>
      <c r="G101" s="53"/>
      <c r="H101" s="53"/>
      <c r="I101" s="53" t="s">
        <v>62</v>
      </c>
      <c r="J101" s="53"/>
      <c r="K101" s="53"/>
      <c r="L101" s="53" t="s">
        <v>71</v>
      </c>
      <c r="M101" s="53"/>
      <c r="N101" s="53"/>
    </row>
    <row r="102" spans="1:14" ht="33.75">
      <c r="A102" s="3"/>
      <c r="B102" s="58"/>
      <c r="C102" s="16" t="s">
        <v>5</v>
      </c>
      <c r="D102" s="16" t="s">
        <v>6</v>
      </c>
      <c r="E102" s="16" t="s">
        <v>7</v>
      </c>
      <c r="F102" s="16" t="s">
        <v>5</v>
      </c>
      <c r="G102" s="16" t="s">
        <v>6</v>
      </c>
      <c r="H102" s="16" t="s">
        <v>7</v>
      </c>
      <c r="I102" s="16" t="s">
        <v>5</v>
      </c>
      <c r="J102" s="16" t="s">
        <v>6</v>
      </c>
      <c r="K102" s="16" t="s">
        <v>7</v>
      </c>
      <c r="L102" s="16" t="s">
        <v>5</v>
      </c>
      <c r="M102" s="16" t="s">
        <v>6</v>
      </c>
      <c r="N102" s="16" t="s">
        <v>7</v>
      </c>
    </row>
    <row r="103" spans="1:14" ht="12.75">
      <c r="A103" s="3"/>
      <c r="B103" s="17">
        <v>1</v>
      </c>
      <c r="C103" s="17">
        <v>2</v>
      </c>
      <c r="D103" s="17">
        <v>3</v>
      </c>
      <c r="E103" s="17">
        <v>4</v>
      </c>
      <c r="F103" s="17">
        <v>5</v>
      </c>
      <c r="G103" s="17">
        <v>6</v>
      </c>
      <c r="H103" s="17">
        <v>7</v>
      </c>
      <c r="I103" s="17">
        <v>2</v>
      </c>
      <c r="J103" s="17">
        <v>3</v>
      </c>
      <c r="K103" s="17">
        <v>4</v>
      </c>
      <c r="L103" s="17">
        <v>11</v>
      </c>
      <c r="M103" s="17">
        <v>12</v>
      </c>
      <c r="N103" s="17">
        <v>13</v>
      </c>
    </row>
    <row r="104" spans="1:14" ht="12.75">
      <c r="A104" s="3"/>
      <c r="B104" s="17">
        <v>0</v>
      </c>
      <c r="C104" s="30">
        <v>9847.3</v>
      </c>
      <c r="D104" s="17"/>
      <c r="E104" s="17"/>
      <c r="F104" s="18"/>
      <c r="G104" s="18"/>
      <c r="H104" s="18"/>
      <c r="I104" s="30">
        <v>826.8</v>
      </c>
      <c r="J104" s="18"/>
      <c r="K104" s="18"/>
      <c r="L104" s="18"/>
      <c r="M104" s="18"/>
      <c r="N104" s="18"/>
    </row>
    <row r="105" spans="1:14" ht="12.75">
      <c r="A105" s="3"/>
      <c r="B105" s="17">
        <v>1</v>
      </c>
      <c r="C105" s="30">
        <f>C104+D105</f>
        <v>9847.4895</v>
      </c>
      <c r="D105" s="17">
        <v>0.1895</v>
      </c>
      <c r="E105" s="41">
        <f>D105*120</f>
        <v>22.740000000000002</v>
      </c>
      <c r="F105" s="18"/>
      <c r="G105" s="18"/>
      <c r="H105" s="18"/>
      <c r="I105" s="30">
        <f>I104+J105</f>
        <v>826.8565</v>
      </c>
      <c r="J105" s="17">
        <v>0.0565</v>
      </c>
      <c r="K105" s="41">
        <f>J105*120</f>
        <v>6.78</v>
      </c>
      <c r="L105" s="18"/>
      <c r="M105" s="18"/>
      <c r="N105" s="18"/>
    </row>
    <row r="106" spans="1:14" ht="12.75">
      <c r="A106" s="3"/>
      <c r="B106" s="17">
        <v>2</v>
      </c>
      <c r="C106" s="30">
        <f aca="true" t="shared" si="16" ref="C106:C128">C105+D106</f>
        <v>9847.645999999999</v>
      </c>
      <c r="D106" s="17">
        <v>0.1565</v>
      </c>
      <c r="E106" s="41">
        <f aca="true" t="shared" si="17" ref="E106:E128">D106*120</f>
        <v>18.78</v>
      </c>
      <c r="F106" s="18"/>
      <c r="G106" s="18"/>
      <c r="H106" s="18"/>
      <c r="I106" s="30">
        <f aca="true" t="shared" si="18" ref="I106:I128">I105+J106</f>
        <v>826.9125</v>
      </c>
      <c r="J106" s="17">
        <v>0.056</v>
      </c>
      <c r="K106" s="41">
        <f aca="true" t="shared" si="19" ref="K106:K128">J106*120</f>
        <v>6.72</v>
      </c>
      <c r="L106" s="18"/>
      <c r="M106" s="18"/>
      <c r="N106" s="18"/>
    </row>
    <row r="107" spans="1:14" ht="12.75">
      <c r="A107" s="3"/>
      <c r="B107" s="17">
        <v>3</v>
      </c>
      <c r="C107" s="30">
        <f t="shared" si="16"/>
        <v>9847.797999999999</v>
      </c>
      <c r="D107" s="17">
        <v>0.152</v>
      </c>
      <c r="E107" s="41">
        <f t="shared" si="17"/>
        <v>18.24</v>
      </c>
      <c r="F107" s="18"/>
      <c r="G107" s="18"/>
      <c r="H107" s="18"/>
      <c r="I107" s="30">
        <f t="shared" si="18"/>
        <v>826.9695</v>
      </c>
      <c r="J107" s="17">
        <v>0.056999999999999995</v>
      </c>
      <c r="K107" s="41">
        <f t="shared" si="19"/>
        <v>6.84</v>
      </c>
      <c r="L107" s="18"/>
      <c r="M107" s="18"/>
      <c r="N107" s="18"/>
    </row>
    <row r="108" spans="1:14" ht="12.75">
      <c r="A108" s="3"/>
      <c r="B108" s="17">
        <v>4</v>
      </c>
      <c r="C108" s="30">
        <f t="shared" si="16"/>
        <v>9847.935</v>
      </c>
      <c r="D108" s="17">
        <v>0.137</v>
      </c>
      <c r="E108" s="41">
        <f t="shared" si="17"/>
        <v>16.44</v>
      </c>
      <c r="F108" s="18"/>
      <c r="G108" s="18"/>
      <c r="H108" s="18"/>
      <c r="I108" s="30">
        <f t="shared" si="18"/>
        <v>827.0225</v>
      </c>
      <c r="J108" s="17">
        <v>0.053000000000000005</v>
      </c>
      <c r="K108" s="41">
        <f t="shared" si="19"/>
        <v>6.36</v>
      </c>
      <c r="L108" s="18"/>
      <c r="M108" s="18"/>
      <c r="N108" s="18"/>
    </row>
    <row r="109" spans="1:14" ht="12.75">
      <c r="A109" s="3"/>
      <c r="B109" s="17">
        <v>5</v>
      </c>
      <c r="C109" s="30">
        <f t="shared" si="16"/>
        <v>9848.197</v>
      </c>
      <c r="D109" s="17">
        <v>0.262</v>
      </c>
      <c r="E109" s="41">
        <f t="shared" si="17"/>
        <v>31.44</v>
      </c>
      <c r="F109" s="18"/>
      <c r="G109" s="18"/>
      <c r="H109" s="18"/>
      <c r="I109" s="30">
        <f t="shared" si="18"/>
        <v>827.075</v>
      </c>
      <c r="J109" s="17">
        <v>0.0525</v>
      </c>
      <c r="K109" s="41">
        <f t="shared" si="19"/>
        <v>6.3</v>
      </c>
      <c r="L109" s="18"/>
      <c r="M109" s="18"/>
      <c r="N109" s="18"/>
    </row>
    <row r="110" spans="1:14" ht="12.75">
      <c r="A110" s="3"/>
      <c r="B110" s="17">
        <v>6</v>
      </c>
      <c r="C110" s="30">
        <f t="shared" si="16"/>
        <v>9848.701000000001</v>
      </c>
      <c r="D110" s="17">
        <v>0.504</v>
      </c>
      <c r="E110" s="41">
        <f t="shared" si="17"/>
        <v>60.480000000000004</v>
      </c>
      <c r="F110" s="18"/>
      <c r="G110" s="18"/>
      <c r="H110" s="18"/>
      <c r="I110" s="30">
        <f t="shared" si="18"/>
        <v>827.13</v>
      </c>
      <c r="J110" s="17">
        <v>0.055</v>
      </c>
      <c r="K110" s="41">
        <f t="shared" si="19"/>
        <v>6.6</v>
      </c>
      <c r="L110" s="18"/>
      <c r="M110" s="18"/>
      <c r="N110" s="18"/>
    </row>
    <row r="111" spans="1:14" ht="12.75">
      <c r="A111" s="3"/>
      <c r="B111" s="17">
        <v>7</v>
      </c>
      <c r="C111" s="30">
        <f t="shared" si="16"/>
        <v>9849.345000000001</v>
      </c>
      <c r="D111" s="17">
        <v>0.644</v>
      </c>
      <c r="E111" s="41">
        <f t="shared" si="17"/>
        <v>77.28</v>
      </c>
      <c r="F111" s="18"/>
      <c r="G111" s="18"/>
      <c r="H111" s="18"/>
      <c r="I111" s="30">
        <f t="shared" si="18"/>
        <v>827.1855</v>
      </c>
      <c r="J111" s="17">
        <v>0.055499999999999994</v>
      </c>
      <c r="K111" s="41">
        <f t="shared" si="19"/>
        <v>6.659999999999999</v>
      </c>
      <c r="L111" s="18"/>
      <c r="M111" s="18"/>
      <c r="N111" s="18"/>
    </row>
    <row r="112" spans="1:14" ht="12.75">
      <c r="A112" s="3"/>
      <c r="B112" s="17">
        <v>8</v>
      </c>
      <c r="C112" s="30">
        <f t="shared" si="16"/>
        <v>9849.955500000002</v>
      </c>
      <c r="D112" s="17">
        <v>0.6105</v>
      </c>
      <c r="E112" s="41">
        <f t="shared" si="17"/>
        <v>73.26</v>
      </c>
      <c r="F112" s="18"/>
      <c r="G112" s="18"/>
      <c r="H112" s="18"/>
      <c r="I112" s="30">
        <f t="shared" si="18"/>
        <v>827.2395</v>
      </c>
      <c r="J112" s="17">
        <v>0.054</v>
      </c>
      <c r="K112" s="41">
        <f t="shared" si="19"/>
        <v>6.4799999999999995</v>
      </c>
      <c r="L112" s="18"/>
      <c r="M112" s="18"/>
      <c r="N112" s="18"/>
    </row>
    <row r="113" spans="1:14" ht="12.75">
      <c r="A113" s="3"/>
      <c r="B113" s="17">
        <v>9</v>
      </c>
      <c r="C113" s="30">
        <f t="shared" si="16"/>
        <v>9850.596500000001</v>
      </c>
      <c r="D113" s="17">
        <v>0.641</v>
      </c>
      <c r="E113" s="41">
        <f t="shared" si="17"/>
        <v>76.92</v>
      </c>
      <c r="F113" s="18"/>
      <c r="G113" s="18"/>
      <c r="H113" s="18"/>
      <c r="I113" s="30">
        <f t="shared" si="18"/>
        <v>827.302</v>
      </c>
      <c r="J113" s="17">
        <v>0.0625</v>
      </c>
      <c r="K113" s="41">
        <f t="shared" si="19"/>
        <v>7.5</v>
      </c>
      <c r="L113" s="18"/>
      <c r="M113" s="18"/>
      <c r="N113" s="18"/>
    </row>
    <row r="114" spans="1:14" ht="12.75">
      <c r="A114" s="3"/>
      <c r="B114" s="17">
        <v>10</v>
      </c>
      <c r="C114" s="30">
        <f t="shared" si="16"/>
        <v>9851.334</v>
      </c>
      <c r="D114" s="17">
        <v>0.7375</v>
      </c>
      <c r="E114" s="41">
        <f t="shared" si="17"/>
        <v>88.5</v>
      </c>
      <c r="F114" s="18"/>
      <c r="G114" s="18"/>
      <c r="H114" s="18"/>
      <c r="I114" s="30">
        <f t="shared" si="18"/>
        <v>827.3795</v>
      </c>
      <c r="J114" s="17">
        <v>0.0775</v>
      </c>
      <c r="K114" s="41">
        <f t="shared" si="19"/>
        <v>9.3</v>
      </c>
      <c r="L114" s="18"/>
      <c r="M114" s="18"/>
      <c r="N114" s="18"/>
    </row>
    <row r="115" spans="1:14" ht="12.75">
      <c r="A115" s="3"/>
      <c r="B115" s="17">
        <v>11</v>
      </c>
      <c r="C115" s="30">
        <f t="shared" si="16"/>
        <v>9852.0115</v>
      </c>
      <c r="D115" s="17">
        <v>0.6775</v>
      </c>
      <c r="E115" s="41">
        <f t="shared" si="17"/>
        <v>81.3</v>
      </c>
      <c r="F115" s="18"/>
      <c r="G115" s="18"/>
      <c r="H115" s="18"/>
      <c r="I115" s="30">
        <f t="shared" si="18"/>
        <v>827.4145</v>
      </c>
      <c r="J115" s="17">
        <v>0.035</v>
      </c>
      <c r="K115" s="41">
        <f t="shared" si="19"/>
        <v>4.2</v>
      </c>
      <c r="L115" s="18"/>
      <c r="M115" s="18"/>
      <c r="N115" s="18"/>
    </row>
    <row r="116" spans="1:14" ht="12.75">
      <c r="A116" s="3"/>
      <c r="B116" s="17">
        <v>12</v>
      </c>
      <c r="C116" s="30">
        <f t="shared" si="16"/>
        <v>9852.790500000001</v>
      </c>
      <c r="D116" s="17">
        <v>0.7789999999999999</v>
      </c>
      <c r="E116" s="41">
        <f t="shared" si="17"/>
        <v>93.47999999999999</v>
      </c>
      <c r="F116" s="18"/>
      <c r="G116" s="18"/>
      <c r="H116" s="18"/>
      <c r="I116" s="30">
        <f t="shared" si="18"/>
        <v>827.4795</v>
      </c>
      <c r="J116" s="17">
        <v>0.065</v>
      </c>
      <c r="K116" s="41">
        <f t="shared" si="19"/>
        <v>7.800000000000001</v>
      </c>
      <c r="L116" s="18"/>
      <c r="M116" s="18"/>
      <c r="N116" s="18"/>
    </row>
    <row r="117" spans="1:14" ht="12.75">
      <c r="A117" s="3"/>
      <c r="B117" s="17">
        <v>13</v>
      </c>
      <c r="C117" s="30">
        <f t="shared" si="16"/>
        <v>9853.319000000001</v>
      </c>
      <c r="D117" s="17">
        <v>0.5285</v>
      </c>
      <c r="E117" s="41">
        <f t="shared" si="17"/>
        <v>63.419999999999995</v>
      </c>
      <c r="F117" s="18"/>
      <c r="G117" s="18"/>
      <c r="H117" s="18"/>
      <c r="I117" s="30">
        <f t="shared" si="18"/>
        <v>827.513</v>
      </c>
      <c r="J117" s="17">
        <v>0.0335</v>
      </c>
      <c r="K117" s="41">
        <f t="shared" si="19"/>
        <v>4.0200000000000005</v>
      </c>
      <c r="L117" s="18"/>
      <c r="M117" s="18"/>
      <c r="N117" s="18"/>
    </row>
    <row r="118" spans="1:14" ht="12.75">
      <c r="A118" s="3"/>
      <c r="B118" s="17">
        <v>14</v>
      </c>
      <c r="C118" s="30">
        <f t="shared" si="16"/>
        <v>9853.873500000002</v>
      </c>
      <c r="D118" s="17">
        <v>0.5545</v>
      </c>
      <c r="E118" s="41">
        <f t="shared" si="17"/>
        <v>66.53999999999999</v>
      </c>
      <c r="F118" s="18"/>
      <c r="G118" s="18"/>
      <c r="H118" s="18"/>
      <c r="I118" s="30">
        <f t="shared" si="18"/>
        <v>827.5605</v>
      </c>
      <c r="J118" s="17">
        <v>0.0475</v>
      </c>
      <c r="K118" s="41">
        <f t="shared" si="19"/>
        <v>5.7</v>
      </c>
      <c r="L118" s="18"/>
      <c r="M118" s="18"/>
      <c r="N118" s="18"/>
    </row>
    <row r="119" spans="1:14" ht="12.75">
      <c r="A119" s="3"/>
      <c r="B119" s="17">
        <v>15</v>
      </c>
      <c r="C119" s="30">
        <f t="shared" si="16"/>
        <v>9854.3515</v>
      </c>
      <c r="D119" s="17">
        <v>0.478</v>
      </c>
      <c r="E119" s="41">
        <f t="shared" si="17"/>
        <v>57.36</v>
      </c>
      <c r="F119" s="18"/>
      <c r="G119" s="18"/>
      <c r="H119" s="18"/>
      <c r="I119" s="30">
        <f t="shared" si="18"/>
        <v>827.59</v>
      </c>
      <c r="J119" s="17">
        <v>0.0295</v>
      </c>
      <c r="K119" s="41">
        <f t="shared" si="19"/>
        <v>3.54</v>
      </c>
      <c r="L119" s="18"/>
      <c r="M119" s="18"/>
      <c r="N119" s="18"/>
    </row>
    <row r="120" spans="1:14" ht="12.75">
      <c r="A120" s="3"/>
      <c r="B120" s="17">
        <v>16</v>
      </c>
      <c r="C120" s="30">
        <f t="shared" si="16"/>
        <v>9854.903</v>
      </c>
      <c r="D120" s="17">
        <v>0.5515</v>
      </c>
      <c r="E120" s="41">
        <f t="shared" si="17"/>
        <v>66.17999999999999</v>
      </c>
      <c r="F120" s="18"/>
      <c r="G120" s="18"/>
      <c r="H120" s="18"/>
      <c r="I120" s="30">
        <f t="shared" si="18"/>
        <v>827.6345</v>
      </c>
      <c r="J120" s="17">
        <v>0.044500000000000005</v>
      </c>
      <c r="K120" s="41">
        <f t="shared" si="19"/>
        <v>5.340000000000001</v>
      </c>
      <c r="L120" s="18"/>
      <c r="M120" s="18"/>
      <c r="N120" s="18"/>
    </row>
    <row r="121" spans="1:14" ht="12.75">
      <c r="A121" s="3"/>
      <c r="B121" s="17">
        <v>17</v>
      </c>
      <c r="C121" s="30">
        <f t="shared" si="16"/>
        <v>9855.4715</v>
      </c>
      <c r="D121" s="17">
        <v>0.5685</v>
      </c>
      <c r="E121" s="41">
        <f t="shared" si="17"/>
        <v>68.22</v>
      </c>
      <c r="F121" s="18"/>
      <c r="G121" s="18"/>
      <c r="H121" s="18"/>
      <c r="I121" s="30">
        <f t="shared" si="18"/>
        <v>827.681</v>
      </c>
      <c r="J121" s="17">
        <v>0.0465</v>
      </c>
      <c r="K121" s="41">
        <f t="shared" si="19"/>
        <v>5.58</v>
      </c>
      <c r="L121" s="18"/>
      <c r="M121" s="18"/>
      <c r="N121" s="18"/>
    </row>
    <row r="122" spans="1:14" ht="12.75">
      <c r="A122" s="3"/>
      <c r="B122" s="17">
        <v>18</v>
      </c>
      <c r="C122" s="30">
        <f t="shared" si="16"/>
        <v>9855.854</v>
      </c>
      <c r="D122" s="17">
        <v>0.3825</v>
      </c>
      <c r="E122" s="41">
        <f t="shared" si="17"/>
        <v>45.9</v>
      </c>
      <c r="F122" s="18"/>
      <c r="G122" s="18"/>
      <c r="H122" s="18"/>
      <c r="I122" s="30">
        <f t="shared" si="18"/>
        <v>827.724</v>
      </c>
      <c r="J122" s="17">
        <v>0.043</v>
      </c>
      <c r="K122" s="41">
        <f t="shared" si="19"/>
        <v>5.159999999999999</v>
      </c>
      <c r="L122" s="18"/>
      <c r="M122" s="18"/>
      <c r="N122" s="18"/>
    </row>
    <row r="123" spans="1:14" ht="12.75">
      <c r="A123" s="3"/>
      <c r="B123" s="17">
        <v>19</v>
      </c>
      <c r="C123" s="30">
        <f t="shared" si="16"/>
        <v>9856.1695</v>
      </c>
      <c r="D123" s="17">
        <v>0.3155</v>
      </c>
      <c r="E123" s="41">
        <f t="shared" si="17"/>
        <v>37.86</v>
      </c>
      <c r="F123" s="18"/>
      <c r="G123" s="18"/>
      <c r="H123" s="18"/>
      <c r="I123" s="30">
        <f t="shared" si="18"/>
        <v>827.772</v>
      </c>
      <c r="J123" s="17">
        <v>0.048</v>
      </c>
      <c r="K123" s="41">
        <f t="shared" si="19"/>
        <v>5.76</v>
      </c>
      <c r="L123" s="18"/>
      <c r="M123" s="18"/>
      <c r="N123" s="18"/>
    </row>
    <row r="124" spans="1:14" ht="12.75">
      <c r="A124" s="3"/>
      <c r="B124" s="17">
        <v>20</v>
      </c>
      <c r="C124" s="30">
        <f t="shared" si="16"/>
        <v>9856.4715</v>
      </c>
      <c r="D124" s="17">
        <v>0.302</v>
      </c>
      <c r="E124" s="41">
        <f t="shared" si="17"/>
        <v>36.24</v>
      </c>
      <c r="F124" s="18"/>
      <c r="G124" s="18"/>
      <c r="H124" s="18"/>
      <c r="I124" s="30">
        <f t="shared" si="18"/>
        <v>827.836</v>
      </c>
      <c r="J124" s="17">
        <v>0.064</v>
      </c>
      <c r="K124" s="41">
        <f t="shared" si="19"/>
        <v>7.68</v>
      </c>
      <c r="L124" s="18"/>
      <c r="M124" s="18"/>
      <c r="N124" s="18"/>
    </row>
    <row r="125" spans="1:14" ht="14.25" customHeight="1">
      <c r="A125" s="3"/>
      <c r="B125" s="17">
        <v>21</v>
      </c>
      <c r="C125" s="30">
        <f t="shared" si="16"/>
        <v>9856.779</v>
      </c>
      <c r="D125" s="17">
        <v>0.3075</v>
      </c>
      <c r="E125" s="41">
        <f t="shared" si="17"/>
        <v>36.9</v>
      </c>
      <c r="F125" s="18"/>
      <c r="G125" s="18"/>
      <c r="H125" s="18"/>
      <c r="I125" s="30">
        <f t="shared" si="18"/>
        <v>827.912</v>
      </c>
      <c r="J125" s="17">
        <v>0.07600000000000001</v>
      </c>
      <c r="K125" s="41">
        <f t="shared" si="19"/>
        <v>9.120000000000001</v>
      </c>
      <c r="L125" s="18"/>
      <c r="M125" s="18"/>
      <c r="N125" s="18"/>
    </row>
    <row r="126" spans="1:14" ht="12.75">
      <c r="A126" s="3"/>
      <c r="B126" s="17">
        <v>22</v>
      </c>
      <c r="C126" s="30">
        <f t="shared" si="16"/>
        <v>9857.0895</v>
      </c>
      <c r="D126" s="17">
        <v>0.3105</v>
      </c>
      <c r="E126" s="41">
        <f t="shared" si="17"/>
        <v>37.26</v>
      </c>
      <c r="F126" s="18"/>
      <c r="G126" s="18"/>
      <c r="H126" s="18"/>
      <c r="I126" s="30">
        <f t="shared" si="18"/>
        <v>828.0020000000001</v>
      </c>
      <c r="J126" s="17">
        <v>0.09</v>
      </c>
      <c r="K126" s="41">
        <f t="shared" si="19"/>
        <v>10.799999999999999</v>
      </c>
      <c r="L126" s="18"/>
      <c r="M126" s="18"/>
      <c r="N126" s="18"/>
    </row>
    <row r="127" spans="1:14" ht="12.75">
      <c r="A127" s="3"/>
      <c r="B127" s="17">
        <v>23</v>
      </c>
      <c r="C127" s="30">
        <f t="shared" si="16"/>
        <v>9857.3335</v>
      </c>
      <c r="D127" s="17">
        <v>0.244</v>
      </c>
      <c r="E127" s="41">
        <f t="shared" si="17"/>
        <v>29.28</v>
      </c>
      <c r="F127" s="18"/>
      <c r="G127" s="18"/>
      <c r="H127" s="18"/>
      <c r="I127" s="30">
        <f t="shared" si="18"/>
        <v>828.0160000000001</v>
      </c>
      <c r="J127" s="17">
        <v>0.014</v>
      </c>
      <c r="K127" s="41">
        <f t="shared" si="19"/>
        <v>1.68</v>
      </c>
      <c r="L127" s="18"/>
      <c r="M127" s="18"/>
      <c r="N127" s="18"/>
    </row>
    <row r="128" spans="1:14" ht="12.75">
      <c r="A128" s="3"/>
      <c r="B128" s="17">
        <v>24</v>
      </c>
      <c r="C128" s="30">
        <f t="shared" si="16"/>
        <v>9857.556</v>
      </c>
      <c r="D128" s="17">
        <v>0.2225</v>
      </c>
      <c r="E128" s="41">
        <f t="shared" si="17"/>
        <v>26.7</v>
      </c>
      <c r="F128" s="18"/>
      <c r="G128" s="18"/>
      <c r="H128" s="18"/>
      <c r="I128" s="30">
        <f t="shared" si="18"/>
        <v>828.0205000000001</v>
      </c>
      <c r="J128" s="17">
        <v>0.0045000000000000005</v>
      </c>
      <c r="K128" s="41">
        <f t="shared" si="19"/>
        <v>0.54</v>
      </c>
      <c r="L128" s="18"/>
      <c r="M128" s="18"/>
      <c r="N128" s="18"/>
    </row>
    <row r="129" spans="1:14" ht="12.75">
      <c r="A129" s="3"/>
      <c r="B129" s="20" t="s">
        <v>4</v>
      </c>
      <c r="C129" s="19"/>
      <c r="D129" s="19"/>
      <c r="E129" s="40">
        <f>SUM(E105:E128)</f>
        <v>1230.72</v>
      </c>
      <c r="F129" s="40"/>
      <c r="G129" s="40"/>
      <c r="H129" s="40"/>
      <c r="I129" s="40"/>
      <c r="J129" s="40"/>
      <c r="K129" s="40">
        <f>SUM(K105:K128)</f>
        <v>146.46</v>
      </c>
      <c r="L129" s="40"/>
      <c r="M129" s="40"/>
      <c r="N129" s="40"/>
    </row>
    <row r="130" spans="1:14" ht="12.75">
      <c r="A130" s="3"/>
      <c r="B130" s="21"/>
      <c r="C130" s="21"/>
      <c r="D130" s="21"/>
      <c r="E130" s="21"/>
      <c r="F130" s="21"/>
      <c r="G130" s="21"/>
      <c r="H130" s="62" t="s">
        <v>67</v>
      </c>
      <c r="I130" s="62"/>
      <c r="J130" s="62"/>
      <c r="K130" s="62"/>
      <c r="L130" s="62"/>
      <c r="M130" s="62"/>
      <c r="N130" s="62"/>
    </row>
    <row r="131" spans="1:14" ht="12.75">
      <c r="A131" s="3"/>
      <c r="B131" s="3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12" t="s">
        <v>27</v>
      </c>
      <c r="C132" s="13"/>
      <c r="D132" s="13"/>
      <c r="E132" s="13"/>
      <c r="F132" s="60">
        <v>900411</v>
      </c>
      <c r="G132" s="60"/>
      <c r="H132" s="60"/>
      <c r="I132" s="60"/>
      <c r="J132" s="60"/>
      <c r="K132" s="13"/>
      <c r="L132" s="61" t="s">
        <v>38</v>
      </c>
      <c r="M132" s="61"/>
      <c r="N132" s="61"/>
    </row>
    <row r="133" spans="1:14" ht="15">
      <c r="A133" s="3"/>
      <c r="B133" s="12" t="s">
        <v>28</v>
      </c>
      <c r="C133" s="13"/>
      <c r="D133" s="13"/>
      <c r="E133" s="13"/>
      <c r="F133" s="54" t="s">
        <v>29</v>
      </c>
      <c r="G133" s="54"/>
      <c r="H133" s="54"/>
      <c r="I133" s="54"/>
      <c r="J133" s="54"/>
      <c r="K133" s="13"/>
      <c r="L133" s="54" t="s">
        <v>8</v>
      </c>
      <c r="M133" s="54"/>
      <c r="N133" s="54"/>
    </row>
    <row r="134" spans="1:14" ht="15">
      <c r="A134" s="3"/>
      <c r="B134" s="12" t="s">
        <v>30</v>
      </c>
      <c r="C134" s="13"/>
      <c r="D134" s="13"/>
      <c r="E134" s="13"/>
      <c r="F134" s="55" t="s">
        <v>31</v>
      </c>
      <c r="G134" s="55"/>
      <c r="H134" s="55"/>
      <c r="I134" s="55"/>
      <c r="J134" s="55"/>
      <c r="K134" s="13"/>
      <c r="L134" s="56" t="s">
        <v>39</v>
      </c>
      <c r="M134" s="56"/>
      <c r="N134" s="56"/>
    </row>
    <row r="135" spans="1:14" ht="15">
      <c r="A135" s="3"/>
      <c r="B135" s="13"/>
      <c r="C135" s="13"/>
      <c r="D135" s="57" t="s">
        <v>84</v>
      </c>
      <c r="E135" s="57"/>
      <c r="F135" s="57"/>
      <c r="G135" s="57"/>
      <c r="H135" s="57"/>
      <c r="I135" s="57"/>
      <c r="J135" s="57"/>
      <c r="K135" s="57"/>
      <c r="L135" s="57"/>
      <c r="M135" s="14"/>
      <c r="N135" s="14"/>
    </row>
    <row r="136" spans="1:14" ht="15.75">
      <c r="A136" s="3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ht="12.75" customHeight="1">
      <c r="A137" s="3"/>
      <c r="B137" s="58" t="s">
        <v>1</v>
      </c>
      <c r="C137" s="59" t="s">
        <v>2</v>
      </c>
      <c r="D137" s="59"/>
      <c r="E137" s="59"/>
      <c r="F137" s="59"/>
      <c r="G137" s="59"/>
      <c r="H137" s="59"/>
      <c r="I137" s="59" t="s">
        <v>3</v>
      </c>
      <c r="J137" s="59"/>
      <c r="K137" s="59"/>
      <c r="L137" s="59"/>
      <c r="M137" s="59"/>
      <c r="N137" s="59"/>
    </row>
    <row r="138" spans="1:14" ht="12.75" customHeight="1">
      <c r="A138" s="3"/>
      <c r="B138" s="58"/>
      <c r="C138" s="53" t="s">
        <v>45</v>
      </c>
      <c r="D138" s="53"/>
      <c r="E138" s="53"/>
      <c r="F138" s="53" t="s">
        <v>46</v>
      </c>
      <c r="G138" s="53"/>
      <c r="H138" s="53"/>
      <c r="I138" s="53" t="s">
        <v>47</v>
      </c>
      <c r="J138" s="53"/>
      <c r="K138" s="53"/>
      <c r="L138" s="53" t="s">
        <v>46</v>
      </c>
      <c r="M138" s="53"/>
      <c r="N138" s="53"/>
    </row>
    <row r="139" spans="1:14" ht="12.75" customHeight="1">
      <c r="A139" s="3"/>
      <c r="B139" s="58"/>
      <c r="C139" s="53" t="s">
        <v>35</v>
      </c>
      <c r="D139" s="53"/>
      <c r="E139" s="53"/>
      <c r="F139" s="53" t="s">
        <v>37</v>
      </c>
      <c r="G139" s="53"/>
      <c r="H139" s="53"/>
      <c r="I139" s="53" t="s">
        <v>35</v>
      </c>
      <c r="J139" s="53"/>
      <c r="K139" s="53"/>
      <c r="L139" s="53" t="s">
        <v>37</v>
      </c>
      <c r="M139" s="53"/>
      <c r="N139" s="53"/>
    </row>
    <row r="140" spans="1:14" ht="33.75">
      <c r="A140" s="3"/>
      <c r="B140" s="58"/>
      <c r="C140" s="16" t="s">
        <v>5</v>
      </c>
      <c r="D140" s="16" t="s">
        <v>6</v>
      </c>
      <c r="E140" s="16" t="s">
        <v>7</v>
      </c>
      <c r="F140" s="16" t="s">
        <v>5</v>
      </c>
      <c r="G140" s="16" t="s">
        <v>6</v>
      </c>
      <c r="H140" s="16" t="s">
        <v>7</v>
      </c>
      <c r="I140" s="16" t="s">
        <v>5</v>
      </c>
      <c r="J140" s="16" t="s">
        <v>6</v>
      </c>
      <c r="K140" s="16" t="s">
        <v>7</v>
      </c>
      <c r="L140" s="16" t="s">
        <v>5</v>
      </c>
      <c r="M140" s="16" t="s">
        <v>6</v>
      </c>
      <c r="N140" s="16" t="s">
        <v>7</v>
      </c>
    </row>
    <row r="141" spans="1:14" ht="12.75">
      <c r="A141" s="3"/>
      <c r="B141" s="17">
        <v>1</v>
      </c>
      <c r="C141" s="17">
        <v>2</v>
      </c>
      <c r="D141" s="17">
        <v>3</v>
      </c>
      <c r="E141" s="17">
        <v>4</v>
      </c>
      <c r="F141" s="17">
        <v>5</v>
      </c>
      <c r="G141" s="17">
        <v>6</v>
      </c>
      <c r="H141" s="17">
        <v>7</v>
      </c>
      <c r="I141" s="17">
        <v>5</v>
      </c>
      <c r="J141" s="17">
        <v>6</v>
      </c>
      <c r="K141" s="17">
        <v>7</v>
      </c>
      <c r="L141" s="17">
        <v>11</v>
      </c>
      <c r="M141" s="17">
        <v>12</v>
      </c>
      <c r="N141" s="17">
        <v>13</v>
      </c>
    </row>
    <row r="142" spans="1:14" ht="12.75">
      <c r="A142" s="3"/>
      <c r="B142" s="17">
        <v>0</v>
      </c>
      <c r="C142" s="30">
        <v>144.5</v>
      </c>
      <c r="D142" s="17"/>
      <c r="E142" s="17"/>
      <c r="F142" s="30">
        <v>484.49</v>
      </c>
      <c r="G142" s="17"/>
      <c r="H142" s="17"/>
      <c r="I142" s="30">
        <v>18.84</v>
      </c>
      <c r="J142" s="17"/>
      <c r="K142" s="17"/>
      <c r="L142" s="18">
        <v>163.63</v>
      </c>
      <c r="M142" s="17"/>
      <c r="N142" s="17"/>
    </row>
    <row r="143" spans="1:14" ht="12.75">
      <c r="A143" s="3"/>
      <c r="B143" s="17">
        <v>1</v>
      </c>
      <c r="C143" s="30">
        <f>C142+D143</f>
        <v>144.5019</v>
      </c>
      <c r="D143" s="17">
        <v>0.0019</v>
      </c>
      <c r="E143" s="17">
        <f>D143*2000</f>
        <v>3.8</v>
      </c>
      <c r="F143" s="30">
        <f>F142+G143</f>
        <v>484.5478</v>
      </c>
      <c r="G143" s="17">
        <v>0.057800000000000004</v>
      </c>
      <c r="H143" s="17">
        <f>G143*1500</f>
        <v>86.7</v>
      </c>
      <c r="I143" s="30">
        <f>I142+J143</f>
        <v>18.8406</v>
      </c>
      <c r="J143" s="17">
        <v>0.0006</v>
      </c>
      <c r="K143" s="17">
        <f>J143*2000</f>
        <v>1.2</v>
      </c>
      <c r="L143" s="18">
        <f>L142+M143</f>
        <v>163.63133333333332</v>
      </c>
      <c r="M143" s="30">
        <v>0.0013333333333333333</v>
      </c>
      <c r="N143" s="17">
        <f>M143*1500</f>
        <v>2</v>
      </c>
    </row>
    <row r="144" spans="1:14" ht="12.75">
      <c r="A144" s="3"/>
      <c r="B144" s="17">
        <v>2</v>
      </c>
      <c r="C144" s="30">
        <f aca="true" t="shared" si="20" ref="C144:C166">C143+D144</f>
        <v>144.5034</v>
      </c>
      <c r="D144" s="17">
        <v>0.0015</v>
      </c>
      <c r="E144" s="17">
        <f aca="true" t="shared" si="21" ref="E144:E166">D144*2000</f>
        <v>3</v>
      </c>
      <c r="F144" s="30">
        <f aca="true" t="shared" si="22" ref="F144:F166">F143+G144</f>
        <v>484.6056</v>
      </c>
      <c r="G144" s="17">
        <v>0.057800000000000004</v>
      </c>
      <c r="H144" s="17">
        <f aca="true" t="shared" si="23" ref="H144:H166">G144*1500</f>
        <v>86.7</v>
      </c>
      <c r="I144" s="30">
        <f aca="true" t="shared" si="24" ref="I144:I166">I143+J144</f>
        <v>18.841199999999997</v>
      </c>
      <c r="J144" s="17">
        <v>0.0006</v>
      </c>
      <c r="K144" s="17">
        <f aca="true" t="shared" si="25" ref="K144:K166">J144*2000</f>
        <v>1.2</v>
      </c>
      <c r="L144" s="18">
        <f aca="true" t="shared" si="26" ref="L144:L166">L143+M144</f>
        <v>163.63266666666664</v>
      </c>
      <c r="M144" s="30">
        <v>0.0013333333333333333</v>
      </c>
      <c r="N144" s="17">
        <f aca="true" t="shared" si="27" ref="N144:N166">M144*1500</f>
        <v>2</v>
      </c>
    </row>
    <row r="145" spans="1:14" ht="12.75">
      <c r="A145" s="3"/>
      <c r="B145" s="17">
        <v>3</v>
      </c>
      <c r="C145" s="30">
        <f t="shared" si="20"/>
        <v>144.5049</v>
      </c>
      <c r="D145" s="17">
        <v>0.0015</v>
      </c>
      <c r="E145" s="17">
        <f t="shared" si="21"/>
        <v>3</v>
      </c>
      <c r="F145" s="30">
        <f t="shared" si="22"/>
        <v>484.6629</v>
      </c>
      <c r="G145" s="17">
        <v>0.057300000000000004</v>
      </c>
      <c r="H145" s="17">
        <f t="shared" si="23"/>
        <v>85.95</v>
      </c>
      <c r="I145" s="30">
        <f t="shared" si="24"/>
        <v>18.841799999999996</v>
      </c>
      <c r="J145" s="17">
        <v>0.0006</v>
      </c>
      <c r="K145" s="17">
        <f t="shared" si="25"/>
        <v>1.2</v>
      </c>
      <c r="L145" s="18">
        <f t="shared" si="26"/>
        <v>163.63399999999996</v>
      </c>
      <c r="M145" s="30">
        <v>0.0013333333333333333</v>
      </c>
      <c r="N145" s="17">
        <f t="shared" si="27"/>
        <v>2</v>
      </c>
    </row>
    <row r="146" spans="1:14" ht="12.75">
      <c r="A146" s="3"/>
      <c r="B146" s="17">
        <v>4</v>
      </c>
      <c r="C146" s="30">
        <f t="shared" si="20"/>
        <v>144.50629999999998</v>
      </c>
      <c r="D146" s="17">
        <v>0.0014</v>
      </c>
      <c r="E146" s="17">
        <f t="shared" si="21"/>
        <v>2.8</v>
      </c>
      <c r="F146" s="30">
        <f t="shared" si="22"/>
        <v>484.7116</v>
      </c>
      <c r="G146" s="17">
        <v>0.0487</v>
      </c>
      <c r="H146" s="17">
        <f t="shared" si="23"/>
        <v>73.05</v>
      </c>
      <c r="I146" s="30">
        <f t="shared" si="24"/>
        <v>18.842399999999994</v>
      </c>
      <c r="J146" s="17">
        <v>0.0006</v>
      </c>
      <c r="K146" s="17">
        <f t="shared" si="25"/>
        <v>1.2</v>
      </c>
      <c r="L146" s="18">
        <f t="shared" si="26"/>
        <v>163.64039999999997</v>
      </c>
      <c r="M146" s="30">
        <v>0.0063999999999999994</v>
      </c>
      <c r="N146" s="17">
        <f t="shared" si="27"/>
        <v>9.6</v>
      </c>
    </row>
    <row r="147" spans="1:14" ht="12.75">
      <c r="A147" s="3"/>
      <c r="B147" s="17">
        <v>5</v>
      </c>
      <c r="C147" s="30">
        <f t="shared" si="20"/>
        <v>144.50779999999997</v>
      </c>
      <c r="D147" s="17">
        <v>0.0015</v>
      </c>
      <c r="E147" s="17">
        <f t="shared" si="21"/>
        <v>3</v>
      </c>
      <c r="F147" s="30">
        <f t="shared" si="22"/>
        <v>484.7654</v>
      </c>
      <c r="G147" s="17">
        <v>0.0538</v>
      </c>
      <c r="H147" s="17">
        <f t="shared" si="23"/>
        <v>80.7</v>
      </c>
      <c r="I147" s="30">
        <f t="shared" si="24"/>
        <v>18.842899999999993</v>
      </c>
      <c r="J147" s="17">
        <v>0.0005</v>
      </c>
      <c r="K147" s="17">
        <f t="shared" si="25"/>
        <v>1</v>
      </c>
      <c r="L147" s="18">
        <f t="shared" si="26"/>
        <v>163.6469333333333</v>
      </c>
      <c r="M147" s="30">
        <v>0.006533333333333334</v>
      </c>
      <c r="N147" s="17">
        <f t="shared" si="27"/>
        <v>9.8</v>
      </c>
    </row>
    <row r="148" spans="1:14" ht="12.75">
      <c r="A148" s="3"/>
      <c r="B148" s="17">
        <v>6</v>
      </c>
      <c r="C148" s="30">
        <f t="shared" si="20"/>
        <v>144.50939999999997</v>
      </c>
      <c r="D148" s="17">
        <v>0.0016</v>
      </c>
      <c r="E148" s="17">
        <f t="shared" si="21"/>
        <v>3.2</v>
      </c>
      <c r="F148" s="30">
        <f t="shared" si="22"/>
        <v>484.8409</v>
      </c>
      <c r="G148" s="17">
        <v>0.0755</v>
      </c>
      <c r="H148" s="17">
        <f t="shared" si="23"/>
        <v>113.25</v>
      </c>
      <c r="I148" s="30">
        <f t="shared" si="24"/>
        <v>18.843399999999992</v>
      </c>
      <c r="J148" s="17">
        <v>0.0005</v>
      </c>
      <c r="K148" s="17">
        <f t="shared" si="25"/>
        <v>1</v>
      </c>
      <c r="L148" s="18">
        <f t="shared" si="26"/>
        <v>163.65446666666662</v>
      </c>
      <c r="M148" s="30">
        <v>0.007533333333333334</v>
      </c>
      <c r="N148" s="17">
        <f t="shared" si="27"/>
        <v>11.3</v>
      </c>
    </row>
    <row r="149" spans="1:14" ht="12.75">
      <c r="A149" s="3"/>
      <c r="B149" s="17">
        <v>7</v>
      </c>
      <c r="C149" s="30">
        <f t="shared" si="20"/>
        <v>144.51149999999998</v>
      </c>
      <c r="D149" s="17">
        <v>0.0021000000000000003</v>
      </c>
      <c r="E149" s="17">
        <f t="shared" si="21"/>
        <v>4.2</v>
      </c>
      <c r="F149" s="30">
        <f t="shared" si="22"/>
        <v>484.9081</v>
      </c>
      <c r="G149" s="17">
        <v>0.06720000000000001</v>
      </c>
      <c r="H149" s="17">
        <f t="shared" si="23"/>
        <v>100.80000000000001</v>
      </c>
      <c r="I149" s="30">
        <f t="shared" si="24"/>
        <v>18.84389999999999</v>
      </c>
      <c r="J149" s="17">
        <v>0.0005</v>
      </c>
      <c r="K149" s="17">
        <f t="shared" si="25"/>
        <v>1</v>
      </c>
      <c r="L149" s="18">
        <f t="shared" si="26"/>
        <v>163.6787333333333</v>
      </c>
      <c r="M149" s="30">
        <v>0.024266666666666666</v>
      </c>
      <c r="N149" s="17">
        <f t="shared" si="27"/>
        <v>36.4</v>
      </c>
    </row>
    <row r="150" spans="1:14" ht="12.75">
      <c r="A150" s="3"/>
      <c r="B150" s="17">
        <v>8</v>
      </c>
      <c r="C150" s="30">
        <f t="shared" si="20"/>
        <v>144.51379999999997</v>
      </c>
      <c r="D150" s="17">
        <v>0.0023</v>
      </c>
      <c r="E150" s="17">
        <f t="shared" si="21"/>
        <v>4.6</v>
      </c>
      <c r="F150" s="30">
        <f t="shared" si="22"/>
        <v>484.9945</v>
      </c>
      <c r="G150" s="17">
        <v>0.0864</v>
      </c>
      <c r="H150" s="17">
        <f t="shared" si="23"/>
        <v>129.6</v>
      </c>
      <c r="I150" s="30">
        <f t="shared" si="24"/>
        <v>18.844699999999992</v>
      </c>
      <c r="J150" s="17">
        <v>0.0008</v>
      </c>
      <c r="K150" s="17">
        <f t="shared" si="25"/>
        <v>1.6</v>
      </c>
      <c r="L150" s="18">
        <f t="shared" si="26"/>
        <v>163.71646666666663</v>
      </c>
      <c r="M150" s="30">
        <v>0.037733333333333334</v>
      </c>
      <c r="N150" s="17">
        <f t="shared" si="27"/>
        <v>56.6</v>
      </c>
    </row>
    <row r="151" spans="1:14" ht="12.75">
      <c r="A151" s="3"/>
      <c r="B151" s="17">
        <v>9</v>
      </c>
      <c r="C151" s="30">
        <f t="shared" si="20"/>
        <v>144.51619999999997</v>
      </c>
      <c r="D151" s="17">
        <v>0.0024</v>
      </c>
      <c r="E151" s="17">
        <f t="shared" si="21"/>
        <v>4.8</v>
      </c>
      <c r="F151" s="30">
        <f t="shared" si="22"/>
        <v>485.09270000000004</v>
      </c>
      <c r="G151" s="17">
        <v>0.09820000000000001</v>
      </c>
      <c r="H151" s="17">
        <f t="shared" si="23"/>
        <v>147.3</v>
      </c>
      <c r="I151" s="30">
        <f t="shared" si="24"/>
        <v>18.845499999999994</v>
      </c>
      <c r="J151" s="17">
        <v>0.0008</v>
      </c>
      <c r="K151" s="17">
        <f t="shared" si="25"/>
        <v>1.6</v>
      </c>
      <c r="L151" s="18">
        <f t="shared" si="26"/>
        <v>163.7551333333333</v>
      </c>
      <c r="M151" s="30">
        <v>0.03866666666666667</v>
      </c>
      <c r="N151" s="17">
        <f t="shared" si="27"/>
        <v>58</v>
      </c>
    </row>
    <row r="152" spans="1:14" ht="12.75">
      <c r="A152" s="3"/>
      <c r="B152" s="17">
        <v>10</v>
      </c>
      <c r="C152" s="30">
        <f t="shared" si="20"/>
        <v>144.51829999999998</v>
      </c>
      <c r="D152" s="17">
        <v>0.0021000000000000003</v>
      </c>
      <c r="E152" s="17">
        <f t="shared" si="21"/>
        <v>4.2</v>
      </c>
      <c r="F152" s="30">
        <f t="shared" si="22"/>
        <v>485.21580000000006</v>
      </c>
      <c r="G152" s="17">
        <v>0.12309999999999999</v>
      </c>
      <c r="H152" s="17">
        <f t="shared" si="23"/>
        <v>184.64999999999998</v>
      </c>
      <c r="I152" s="30">
        <f t="shared" si="24"/>
        <v>18.846199999999993</v>
      </c>
      <c r="J152" s="17">
        <v>0.0007</v>
      </c>
      <c r="K152" s="17">
        <f t="shared" si="25"/>
        <v>1.4</v>
      </c>
      <c r="L152" s="18">
        <f t="shared" si="26"/>
        <v>163.78979999999999</v>
      </c>
      <c r="M152" s="30">
        <v>0.034666666666666665</v>
      </c>
      <c r="N152" s="17">
        <f t="shared" si="27"/>
        <v>52</v>
      </c>
    </row>
    <row r="153" spans="1:14" ht="12.75">
      <c r="A153" s="3"/>
      <c r="B153" s="17">
        <v>11</v>
      </c>
      <c r="C153" s="30">
        <f t="shared" si="20"/>
        <v>144.52069999999998</v>
      </c>
      <c r="D153" s="17">
        <v>0.0024</v>
      </c>
      <c r="E153" s="17">
        <f t="shared" si="21"/>
        <v>4.8</v>
      </c>
      <c r="F153" s="30">
        <f t="shared" si="22"/>
        <v>485.32820000000004</v>
      </c>
      <c r="G153" s="17">
        <v>0.1124</v>
      </c>
      <c r="H153" s="17">
        <f t="shared" si="23"/>
        <v>168.6</v>
      </c>
      <c r="I153" s="30">
        <f t="shared" si="24"/>
        <v>18.847099999999994</v>
      </c>
      <c r="J153" s="17">
        <v>0.0009</v>
      </c>
      <c r="K153" s="17">
        <f t="shared" si="25"/>
        <v>1.8</v>
      </c>
      <c r="L153" s="18">
        <f t="shared" si="26"/>
        <v>163.82459999999998</v>
      </c>
      <c r="M153" s="30">
        <v>0.034800000000000005</v>
      </c>
      <c r="N153" s="17">
        <f t="shared" si="27"/>
        <v>52.20000000000001</v>
      </c>
    </row>
    <row r="154" spans="1:14" ht="12.75">
      <c r="A154" s="3"/>
      <c r="B154" s="17">
        <v>12</v>
      </c>
      <c r="C154" s="30">
        <f t="shared" si="20"/>
        <v>144.52309999999997</v>
      </c>
      <c r="D154" s="17">
        <v>0.0024000000000000002</v>
      </c>
      <c r="E154" s="17">
        <f t="shared" si="21"/>
        <v>4.800000000000001</v>
      </c>
      <c r="F154" s="30">
        <f t="shared" si="22"/>
        <v>485.444</v>
      </c>
      <c r="G154" s="17">
        <v>0.1158</v>
      </c>
      <c r="H154" s="17">
        <f t="shared" si="23"/>
        <v>173.7</v>
      </c>
      <c r="I154" s="30">
        <f t="shared" si="24"/>
        <v>18.847999999999995</v>
      </c>
      <c r="J154" s="17">
        <v>0.0009</v>
      </c>
      <c r="K154" s="17">
        <f t="shared" si="25"/>
        <v>1.8</v>
      </c>
      <c r="L154" s="18">
        <f t="shared" si="26"/>
        <v>163.8691333333333</v>
      </c>
      <c r="M154" s="30">
        <v>0.044533333333333334</v>
      </c>
      <c r="N154" s="17">
        <f t="shared" si="27"/>
        <v>66.8</v>
      </c>
    </row>
    <row r="155" spans="1:14" ht="12.75">
      <c r="A155" s="3"/>
      <c r="B155" s="17">
        <v>13</v>
      </c>
      <c r="C155" s="30">
        <f t="shared" si="20"/>
        <v>144.52569999999997</v>
      </c>
      <c r="D155" s="17">
        <v>0.0026</v>
      </c>
      <c r="E155" s="17">
        <f t="shared" si="21"/>
        <v>5.2</v>
      </c>
      <c r="F155" s="30">
        <f t="shared" si="22"/>
        <v>485.5332</v>
      </c>
      <c r="G155" s="17">
        <v>0.0892</v>
      </c>
      <c r="H155" s="17">
        <f t="shared" si="23"/>
        <v>133.8</v>
      </c>
      <c r="I155" s="30">
        <f t="shared" si="24"/>
        <v>18.848999999999997</v>
      </c>
      <c r="J155" s="17">
        <v>0.001</v>
      </c>
      <c r="K155" s="17">
        <f t="shared" si="25"/>
        <v>2</v>
      </c>
      <c r="L155" s="18">
        <f t="shared" si="26"/>
        <v>163.9039333333333</v>
      </c>
      <c r="M155" s="30">
        <v>0.034800000000000005</v>
      </c>
      <c r="N155" s="17">
        <f t="shared" si="27"/>
        <v>52.20000000000001</v>
      </c>
    </row>
    <row r="156" spans="1:14" ht="12.75">
      <c r="A156" s="3"/>
      <c r="B156" s="17">
        <v>14</v>
      </c>
      <c r="C156" s="30">
        <f t="shared" si="20"/>
        <v>144.52799999999996</v>
      </c>
      <c r="D156" s="17">
        <v>0.0023</v>
      </c>
      <c r="E156" s="17">
        <f t="shared" si="21"/>
        <v>4.6</v>
      </c>
      <c r="F156" s="30">
        <f t="shared" si="22"/>
        <v>485.6342</v>
      </c>
      <c r="G156" s="17">
        <v>0.101</v>
      </c>
      <c r="H156" s="17">
        <f t="shared" si="23"/>
        <v>151.5</v>
      </c>
      <c r="I156" s="30">
        <f t="shared" si="24"/>
        <v>18.849899999999998</v>
      </c>
      <c r="J156" s="17">
        <v>0.0009</v>
      </c>
      <c r="K156" s="17">
        <f t="shared" si="25"/>
        <v>1.8</v>
      </c>
      <c r="L156" s="18">
        <f t="shared" si="26"/>
        <v>163.93946666666662</v>
      </c>
      <c r="M156" s="30">
        <v>0.03553333333333333</v>
      </c>
      <c r="N156" s="17">
        <f t="shared" si="27"/>
        <v>53.3</v>
      </c>
    </row>
    <row r="157" spans="1:14" ht="12.75">
      <c r="A157" s="3"/>
      <c r="B157" s="17">
        <v>15</v>
      </c>
      <c r="C157" s="30">
        <f t="shared" si="20"/>
        <v>144.53079999999997</v>
      </c>
      <c r="D157" s="17">
        <v>0.0028</v>
      </c>
      <c r="E157" s="17">
        <f t="shared" si="21"/>
        <v>5.6</v>
      </c>
      <c r="F157" s="30">
        <f t="shared" si="22"/>
        <v>485.73940000000005</v>
      </c>
      <c r="G157" s="17">
        <v>0.1052</v>
      </c>
      <c r="H157" s="17">
        <f t="shared" si="23"/>
        <v>157.8</v>
      </c>
      <c r="I157" s="30">
        <f t="shared" si="24"/>
        <v>18.851</v>
      </c>
      <c r="J157" s="17">
        <v>0.0010999999999999998</v>
      </c>
      <c r="K157" s="17">
        <f t="shared" si="25"/>
        <v>2.1999999999999997</v>
      </c>
      <c r="L157" s="18">
        <f t="shared" si="26"/>
        <v>163.97073333333327</v>
      </c>
      <c r="M157" s="30">
        <v>0.031266666666666665</v>
      </c>
      <c r="N157" s="17">
        <f t="shared" si="27"/>
        <v>46.9</v>
      </c>
    </row>
    <row r="158" spans="1:14" ht="12.75">
      <c r="A158" s="3"/>
      <c r="B158" s="17">
        <v>16</v>
      </c>
      <c r="C158" s="30">
        <f t="shared" si="20"/>
        <v>144.53359999999998</v>
      </c>
      <c r="D158" s="17">
        <v>0.0028</v>
      </c>
      <c r="E158" s="17">
        <f t="shared" si="21"/>
        <v>5.6</v>
      </c>
      <c r="F158" s="30">
        <f t="shared" si="22"/>
        <v>485.85810000000004</v>
      </c>
      <c r="G158" s="17">
        <v>0.1187</v>
      </c>
      <c r="H158" s="17">
        <f t="shared" si="23"/>
        <v>178.05</v>
      </c>
      <c r="I158" s="30">
        <f t="shared" si="24"/>
        <v>18.852</v>
      </c>
      <c r="J158" s="17">
        <v>0.001</v>
      </c>
      <c r="K158" s="17">
        <f t="shared" si="25"/>
        <v>2</v>
      </c>
      <c r="L158" s="18">
        <f t="shared" si="26"/>
        <v>164.01973333333328</v>
      </c>
      <c r="M158" s="30">
        <v>0.049</v>
      </c>
      <c r="N158" s="17">
        <f t="shared" si="27"/>
        <v>73.5</v>
      </c>
    </row>
    <row r="159" spans="1:14" ht="12.75">
      <c r="A159" s="3"/>
      <c r="B159" s="17">
        <v>17</v>
      </c>
      <c r="C159" s="30">
        <f t="shared" si="20"/>
        <v>144.5364</v>
      </c>
      <c r="D159" s="17">
        <v>0.0028</v>
      </c>
      <c r="E159" s="17">
        <f t="shared" si="21"/>
        <v>5.6</v>
      </c>
      <c r="F159" s="30">
        <f t="shared" si="22"/>
        <v>485.9546</v>
      </c>
      <c r="G159" s="17">
        <v>0.0965</v>
      </c>
      <c r="H159" s="17">
        <f t="shared" si="23"/>
        <v>144.75</v>
      </c>
      <c r="I159" s="30">
        <f t="shared" si="24"/>
        <v>18.8529</v>
      </c>
      <c r="J159" s="17">
        <v>0.0009</v>
      </c>
      <c r="K159" s="17">
        <f t="shared" si="25"/>
        <v>1.8</v>
      </c>
      <c r="L159" s="18">
        <f t="shared" si="26"/>
        <v>164.04639999999995</v>
      </c>
      <c r="M159" s="30">
        <v>0.02666666666666667</v>
      </c>
      <c r="N159" s="17">
        <f t="shared" si="27"/>
        <v>40</v>
      </c>
    </row>
    <row r="160" spans="1:14" ht="12.75">
      <c r="A160" s="3"/>
      <c r="B160" s="17">
        <v>18</v>
      </c>
      <c r="C160" s="30">
        <f t="shared" si="20"/>
        <v>144.5393</v>
      </c>
      <c r="D160" s="17">
        <v>0.0029</v>
      </c>
      <c r="E160" s="17">
        <f t="shared" si="21"/>
        <v>5.8</v>
      </c>
      <c r="F160" s="30">
        <f t="shared" si="22"/>
        <v>486.04630000000003</v>
      </c>
      <c r="G160" s="17">
        <v>0.0917</v>
      </c>
      <c r="H160" s="17">
        <f t="shared" si="23"/>
        <v>137.55</v>
      </c>
      <c r="I160" s="30">
        <f t="shared" si="24"/>
        <v>18.853800000000003</v>
      </c>
      <c r="J160" s="17">
        <v>0.0009</v>
      </c>
      <c r="K160" s="17">
        <f t="shared" si="25"/>
        <v>1.8</v>
      </c>
      <c r="L160" s="18">
        <f t="shared" si="26"/>
        <v>164.07919999999996</v>
      </c>
      <c r="M160" s="30">
        <v>0.0328</v>
      </c>
      <c r="N160" s="17">
        <f t="shared" si="27"/>
        <v>49.2</v>
      </c>
    </row>
    <row r="161" spans="1:14" ht="12.75">
      <c r="A161" s="3"/>
      <c r="B161" s="17">
        <v>19</v>
      </c>
      <c r="C161" s="30">
        <f t="shared" si="20"/>
        <v>144.5418</v>
      </c>
      <c r="D161" s="17">
        <v>0.0025</v>
      </c>
      <c r="E161" s="17">
        <f t="shared" si="21"/>
        <v>5</v>
      </c>
      <c r="F161" s="30">
        <f t="shared" si="22"/>
        <v>486.12070000000006</v>
      </c>
      <c r="G161" s="17">
        <v>0.0744</v>
      </c>
      <c r="H161" s="17">
        <f t="shared" si="23"/>
        <v>111.6</v>
      </c>
      <c r="I161" s="30">
        <f t="shared" si="24"/>
        <v>18.854800000000004</v>
      </c>
      <c r="J161" s="17">
        <v>0.001</v>
      </c>
      <c r="K161" s="17">
        <f t="shared" si="25"/>
        <v>2</v>
      </c>
      <c r="L161" s="18">
        <f t="shared" si="26"/>
        <v>164.11459999999997</v>
      </c>
      <c r="M161" s="30">
        <v>0.0354</v>
      </c>
      <c r="N161" s="17">
        <f t="shared" si="27"/>
        <v>53.1</v>
      </c>
    </row>
    <row r="162" spans="1:14" ht="12.75">
      <c r="A162" s="3"/>
      <c r="B162" s="17">
        <v>20</v>
      </c>
      <c r="C162" s="30">
        <f t="shared" si="20"/>
        <v>144.5443</v>
      </c>
      <c r="D162" s="17">
        <v>0.0024999999999999996</v>
      </c>
      <c r="E162" s="17">
        <f t="shared" si="21"/>
        <v>4.999999999999999</v>
      </c>
      <c r="F162" s="30">
        <f t="shared" si="22"/>
        <v>486.19010000000003</v>
      </c>
      <c r="G162" s="17">
        <v>0.06939999999999999</v>
      </c>
      <c r="H162" s="17">
        <f t="shared" si="23"/>
        <v>104.09999999999998</v>
      </c>
      <c r="I162" s="30">
        <f t="shared" si="24"/>
        <v>18.855900000000005</v>
      </c>
      <c r="J162" s="17">
        <v>0.0010999999999999998</v>
      </c>
      <c r="K162" s="17">
        <f t="shared" si="25"/>
        <v>2.1999999999999997</v>
      </c>
      <c r="L162" s="18">
        <f t="shared" si="26"/>
        <v>164.14566666666664</v>
      </c>
      <c r="M162" s="30">
        <v>0.031066666666666666</v>
      </c>
      <c r="N162" s="17">
        <f t="shared" si="27"/>
        <v>46.6</v>
      </c>
    </row>
    <row r="163" spans="1:14" ht="12.75">
      <c r="A163" s="3"/>
      <c r="B163" s="17">
        <v>21</v>
      </c>
      <c r="C163" s="30">
        <f t="shared" si="20"/>
        <v>144.5468</v>
      </c>
      <c r="D163" s="17">
        <v>0.0024999999999999996</v>
      </c>
      <c r="E163" s="17">
        <f t="shared" si="21"/>
        <v>4.999999999999999</v>
      </c>
      <c r="F163" s="30">
        <f t="shared" si="22"/>
        <v>486.26730000000003</v>
      </c>
      <c r="G163" s="17">
        <v>0.0772</v>
      </c>
      <c r="H163" s="17">
        <f t="shared" si="23"/>
        <v>115.80000000000001</v>
      </c>
      <c r="I163" s="30">
        <f t="shared" si="24"/>
        <v>18.856800000000007</v>
      </c>
      <c r="J163" s="17">
        <v>0.0009</v>
      </c>
      <c r="K163" s="17">
        <f t="shared" si="25"/>
        <v>1.8</v>
      </c>
      <c r="L163" s="18">
        <f t="shared" si="26"/>
        <v>164.1797333333333</v>
      </c>
      <c r="M163" s="30">
        <v>0.03406666666666667</v>
      </c>
      <c r="N163" s="17">
        <f t="shared" si="27"/>
        <v>51.1</v>
      </c>
    </row>
    <row r="164" spans="1:14" ht="12.75">
      <c r="A164" s="3"/>
      <c r="B164" s="17">
        <v>22</v>
      </c>
      <c r="C164" s="30">
        <f t="shared" si="20"/>
        <v>144.5496</v>
      </c>
      <c r="D164" s="17">
        <v>0.0028</v>
      </c>
      <c r="E164" s="17">
        <f t="shared" si="21"/>
        <v>5.6</v>
      </c>
      <c r="F164" s="30">
        <f t="shared" si="22"/>
        <v>486.3303</v>
      </c>
      <c r="G164" s="17">
        <v>0.063</v>
      </c>
      <c r="H164" s="17">
        <f t="shared" si="23"/>
        <v>94.5</v>
      </c>
      <c r="I164" s="30">
        <f t="shared" si="24"/>
        <v>18.857800000000008</v>
      </c>
      <c r="J164" s="17">
        <v>0.001</v>
      </c>
      <c r="K164" s="17">
        <f t="shared" si="25"/>
        <v>2</v>
      </c>
      <c r="L164" s="18">
        <f t="shared" si="26"/>
        <v>164.20319999999998</v>
      </c>
      <c r="M164" s="30">
        <v>0.023466666666666667</v>
      </c>
      <c r="N164" s="17">
        <f t="shared" si="27"/>
        <v>35.2</v>
      </c>
    </row>
    <row r="165" spans="1:14" ht="12.75">
      <c r="A165" s="3"/>
      <c r="B165" s="17">
        <v>23</v>
      </c>
      <c r="C165" s="30">
        <f t="shared" si="20"/>
        <v>144.552</v>
      </c>
      <c r="D165" s="17">
        <v>0.0024</v>
      </c>
      <c r="E165" s="17">
        <f t="shared" si="21"/>
        <v>4.8</v>
      </c>
      <c r="F165" s="30">
        <f t="shared" si="22"/>
        <v>486.3844</v>
      </c>
      <c r="G165" s="17">
        <v>0.054099999999999995</v>
      </c>
      <c r="H165" s="17">
        <f t="shared" si="23"/>
        <v>81.14999999999999</v>
      </c>
      <c r="I165" s="30">
        <f t="shared" si="24"/>
        <v>18.85880000000001</v>
      </c>
      <c r="J165" s="17">
        <v>0.001</v>
      </c>
      <c r="K165" s="17">
        <f t="shared" si="25"/>
        <v>2</v>
      </c>
      <c r="L165" s="18">
        <f t="shared" si="26"/>
        <v>164.20986666666664</v>
      </c>
      <c r="M165" s="30">
        <v>0.006666666666666667</v>
      </c>
      <c r="N165" s="17">
        <f t="shared" si="27"/>
        <v>10</v>
      </c>
    </row>
    <row r="166" spans="1:14" ht="12.75">
      <c r="A166" s="3"/>
      <c r="B166" s="17">
        <v>24</v>
      </c>
      <c r="C166" s="30">
        <f t="shared" si="20"/>
        <v>144.554</v>
      </c>
      <c r="D166" s="17">
        <v>0.002</v>
      </c>
      <c r="E166" s="17">
        <f t="shared" si="21"/>
        <v>4</v>
      </c>
      <c r="F166" s="30">
        <f t="shared" si="22"/>
        <v>486.4402</v>
      </c>
      <c r="G166" s="17">
        <v>0.0558</v>
      </c>
      <c r="H166" s="17">
        <f t="shared" si="23"/>
        <v>83.7</v>
      </c>
      <c r="I166" s="30">
        <f t="shared" si="24"/>
        <v>18.859400000000008</v>
      </c>
      <c r="J166" s="17">
        <v>0.0006</v>
      </c>
      <c r="K166" s="17">
        <f t="shared" si="25"/>
        <v>1.2</v>
      </c>
      <c r="L166" s="18">
        <f t="shared" si="26"/>
        <v>164.2133333333333</v>
      </c>
      <c r="M166" s="30">
        <v>0.003466666666666667</v>
      </c>
      <c r="N166" s="17">
        <f t="shared" si="27"/>
        <v>5.2</v>
      </c>
    </row>
    <row r="167" spans="1:14" ht="12.75">
      <c r="A167" s="3"/>
      <c r="B167" s="17" t="s">
        <v>4</v>
      </c>
      <c r="C167" s="19"/>
      <c r="D167" s="19"/>
      <c r="E167" s="19">
        <f>SUM(E143:E166)</f>
        <v>107.99999999999999</v>
      </c>
      <c r="F167" s="19"/>
      <c r="G167" s="19"/>
      <c r="H167" s="19">
        <f>SUM(H143:H166)</f>
        <v>2925.3</v>
      </c>
      <c r="I167" s="19"/>
      <c r="J167" s="19"/>
      <c r="K167" s="19">
        <f>SUM(K143:K166)</f>
        <v>38.800000000000004</v>
      </c>
      <c r="L167" s="19"/>
      <c r="M167" s="90"/>
      <c r="N167" s="91">
        <f>SUM(N143:N166)</f>
        <v>875.0000000000001</v>
      </c>
    </row>
    <row r="168" spans="1:14" ht="15">
      <c r="A168" s="3"/>
      <c r="B168" s="21"/>
      <c r="C168" s="21"/>
      <c r="D168" s="21"/>
      <c r="E168" s="21"/>
      <c r="F168" s="21"/>
      <c r="G168" s="21"/>
      <c r="H168" s="52" t="s">
        <v>67</v>
      </c>
      <c r="I168" s="52"/>
      <c r="J168" s="52"/>
      <c r="K168" s="52"/>
      <c r="L168" s="52"/>
      <c r="M168" s="52"/>
      <c r="N168" s="52"/>
    </row>
    <row r="169" spans="1:14" ht="12.75">
      <c r="A169" s="3"/>
      <c r="B169" s="3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12" t="s">
        <v>27</v>
      </c>
      <c r="C170" s="13"/>
      <c r="D170" s="13"/>
      <c r="E170" s="13"/>
      <c r="F170" s="60">
        <v>900411</v>
      </c>
      <c r="G170" s="60"/>
      <c r="H170" s="60"/>
      <c r="I170" s="60"/>
      <c r="J170" s="60"/>
      <c r="K170" s="13"/>
      <c r="L170" s="61" t="s">
        <v>38</v>
      </c>
      <c r="M170" s="61"/>
      <c r="N170" s="61"/>
    </row>
    <row r="171" spans="1:14" ht="15">
      <c r="A171" s="3"/>
      <c r="B171" s="12" t="s">
        <v>28</v>
      </c>
      <c r="C171" s="13"/>
      <c r="D171" s="13"/>
      <c r="E171" s="13"/>
      <c r="F171" s="54" t="s">
        <v>29</v>
      </c>
      <c r="G171" s="54"/>
      <c r="H171" s="54"/>
      <c r="I171" s="54"/>
      <c r="J171" s="54"/>
      <c r="K171" s="13"/>
      <c r="L171" s="54" t="s">
        <v>8</v>
      </c>
      <c r="M171" s="54"/>
      <c r="N171" s="54"/>
    </row>
    <row r="172" spans="1:14" ht="15">
      <c r="A172" s="3"/>
      <c r="B172" s="12" t="s">
        <v>30</v>
      </c>
      <c r="C172" s="13"/>
      <c r="D172" s="13"/>
      <c r="E172" s="13"/>
      <c r="F172" s="55" t="s">
        <v>31</v>
      </c>
      <c r="G172" s="55"/>
      <c r="H172" s="55"/>
      <c r="I172" s="55"/>
      <c r="J172" s="55"/>
      <c r="K172" s="13"/>
      <c r="L172" s="56" t="s">
        <v>39</v>
      </c>
      <c r="M172" s="56"/>
      <c r="N172" s="56"/>
    </row>
    <row r="173" spans="1:14" ht="15">
      <c r="A173" s="3"/>
      <c r="B173" s="13"/>
      <c r="C173" s="13"/>
      <c r="D173" s="57" t="s">
        <v>84</v>
      </c>
      <c r="E173" s="57"/>
      <c r="F173" s="57"/>
      <c r="G173" s="57"/>
      <c r="H173" s="57"/>
      <c r="I173" s="57"/>
      <c r="J173" s="57"/>
      <c r="K173" s="57"/>
      <c r="L173" s="57"/>
      <c r="M173" s="14"/>
      <c r="N173" s="14"/>
    </row>
    <row r="174" spans="1:14" ht="15.75">
      <c r="A174" s="3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12.75" customHeight="1">
      <c r="A175" s="3"/>
      <c r="B175" s="58" t="s">
        <v>1</v>
      </c>
      <c r="C175" s="59" t="s">
        <v>2</v>
      </c>
      <c r="D175" s="59"/>
      <c r="E175" s="59"/>
      <c r="F175" s="59"/>
      <c r="G175" s="59"/>
      <c r="H175" s="59"/>
      <c r="I175" s="59" t="s">
        <v>3</v>
      </c>
      <c r="J175" s="59"/>
      <c r="K175" s="59"/>
      <c r="L175" s="59"/>
      <c r="M175" s="59"/>
      <c r="N175" s="59"/>
    </row>
    <row r="176" spans="1:14" ht="12.75" customHeight="1">
      <c r="A176" s="3"/>
      <c r="B176" s="58"/>
      <c r="C176" s="53" t="s">
        <v>68</v>
      </c>
      <c r="D176" s="53"/>
      <c r="E176" s="53"/>
      <c r="F176" s="53" t="s">
        <v>48</v>
      </c>
      <c r="G176" s="53"/>
      <c r="H176" s="53"/>
      <c r="I176" s="53" t="s">
        <v>68</v>
      </c>
      <c r="J176" s="53"/>
      <c r="K176" s="53"/>
      <c r="L176" s="53" t="s">
        <v>48</v>
      </c>
      <c r="M176" s="53"/>
      <c r="N176" s="53"/>
    </row>
    <row r="177" spans="1:14" ht="12.75" customHeight="1">
      <c r="A177" s="3"/>
      <c r="B177" s="58"/>
      <c r="C177" s="53" t="s">
        <v>35</v>
      </c>
      <c r="D177" s="53"/>
      <c r="E177" s="53"/>
      <c r="F177" s="53" t="s">
        <v>35</v>
      </c>
      <c r="G177" s="53"/>
      <c r="H177" s="53"/>
      <c r="I177" s="53" t="s">
        <v>35</v>
      </c>
      <c r="J177" s="53"/>
      <c r="K177" s="53"/>
      <c r="L177" s="53" t="s">
        <v>35</v>
      </c>
      <c r="M177" s="53"/>
      <c r="N177" s="53"/>
    </row>
    <row r="178" spans="1:14" ht="33.75">
      <c r="A178" s="3"/>
      <c r="B178" s="58"/>
      <c r="C178" s="16" t="s">
        <v>5</v>
      </c>
      <c r="D178" s="16" t="s">
        <v>6</v>
      </c>
      <c r="E178" s="16" t="s">
        <v>7</v>
      </c>
      <c r="F178" s="16" t="s">
        <v>5</v>
      </c>
      <c r="G178" s="16" t="s">
        <v>6</v>
      </c>
      <c r="H178" s="16" t="s">
        <v>7</v>
      </c>
      <c r="I178" s="16" t="s">
        <v>5</v>
      </c>
      <c r="J178" s="16" t="s">
        <v>6</v>
      </c>
      <c r="K178" s="16" t="s">
        <v>7</v>
      </c>
      <c r="L178" s="16" t="s">
        <v>5</v>
      </c>
      <c r="M178" s="16" t="s">
        <v>6</v>
      </c>
      <c r="N178" s="16" t="s">
        <v>7</v>
      </c>
    </row>
    <row r="179" spans="1:14" ht="12.75">
      <c r="A179" s="3"/>
      <c r="B179" s="17">
        <v>1</v>
      </c>
      <c r="C179" s="17">
        <v>2</v>
      </c>
      <c r="D179" s="17">
        <v>3</v>
      </c>
      <c r="E179" s="17">
        <v>4</v>
      </c>
      <c r="F179" s="17">
        <v>5</v>
      </c>
      <c r="G179" s="17">
        <v>6</v>
      </c>
      <c r="H179" s="17">
        <v>7</v>
      </c>
      <c r="I179" s="17">
        <v>5</v>
      </c>
      <c r="J179" s="17">
        <v>6</v>
      </c>
      <c r="K179" s="17">
        <v>7</v>
      </c>
      <c r="L179" s="17">
        <v>11</v>
      </c>
      <c r="M179" s="17">
        <v>12</v>
      </c>
      <c r="N179" s="17">
        <v>13</v>
      </c>
    </row>
    <row r="180" spans="1:14" ht="12.75">
      <c r="A180" s="3"/>
      <c r="B180" s="17">
        <v>0</v>
      </c>
      <c r="C180" s="30">
        <v>131.95</v>
      </c>
      <c r="D180" s="17"/>
      <c r="E180" s="17"/>
      <c r="F180" s="30">
        <v>1280.82</v>
      </c>
      <c r="G180" s="17"/>
      <c r="H180" s="17"/>
      <c r="I180" s="30">
        <v>72.46</v>
      </c>
      <c r="J180" s="17"/>
      <c r="K180" s="17"/>
      <c r="L180" s="30">
        <v>593.16</v>
      </c>
      <c r="M180" s="17"/>
      <c r="N180" s="17"/>
    </row>
    <row r="181" spans="1:14" ht="12.75">
      <c r="A181" s="3"/>
      <c r="B181" s="17">
        <v>1</v>
      </c>
      <c r="C181" s="30">
        <f>C180+D181</f>
        <v>131.95129999999997</v>
      </c>
      <c r="D181" s="17">
        <v>0.0013</v>
      </c>
      <c r="E181" s="17">
        <f>D181*2000</f>
        <v>2.6</v>
      </c>
      <c r="F181" s="30">
        <f>F180+G181</f>
        <v>1280.8237</v>
      </c>
      <c r="G181" s="17">
        <v>0.0037</v>
      </c>
      <c r="H181" s="17">
        <f>G181*2000</f>
        <v>7.4</v>
      </c>
      <c r="I181" s="30">
        <f>I180+J181</f>
        <v>72.4617</v>
      </c>
      <c r="J181" s="17">
        <v>0.0017000000000000001</v>
      </c>
      <c r="K181" s="17">
        <f>J181*2000</f>
        <v>3.4000000000000004</v>
      </c>
      <c r="L181" s="30">
        <f>L180+M181</f>
        <v>593.16</v>
      </c>
      <c r="M181" s="17">
        <v>0</v>
      </c>
      <c r="N181" s="17">
        <f>M181*2000</f>
        <v>0</v>
      </c>
    </row>
    <row r="182" spans="1:14" ht="12.75">
      <c r="A182" s="3"/>
      <c r="B182" s="17">
        <v>2</v>
      </c>
      <c r="C182" s="30">
        <f aca="true" t="shared" si="28" ref="C182:C204">C181+D182</f>
        <v>131.95259999999996</v>
      </c>
      <c r="D182" s="17">
        <v>0.0013</v>
      </c>
      <c r="E182" s="17">
        <f aca="true" t="shared" si="29" ref="E182:E204">D182*2000</f>
        <v>2.6</v>
      </c>
      <c r="F182" s="30">
        <f aca="true" t="shared" si="30" ref="F182:F204">F181+G182</f>
        <v>1280.8273</v>
      </c>
      <c r="G182" s="17">
        <v>0.0036</v>
      </c>
      <c r="H182" s="17">
        <f aca="true" t="shared" si="31" ref="H182:H204">G182*2000</f>
        <v>7.2</v>
      </c>
      <c r="I182" s="30">
        <f aca="true" t="shared" si="32" ref="I182:I204">I181+J182</f>
        <v>72.4635</v>
      </c>
      <c r="J182" s="17">
        <v>0.0018</v>
      </c>
      <c r="K182" s="17">
        <f aca="true" t="shared" si="33" ref="K182:K204">J182*2000</f>
        <v>3.6</v>
      </c>
      <c r="L182" s="30">
        <f aca="true" t="shared" si="34" ref="L182:L204">L181+M182</f>
        <v>593.16</v>
      </c>
      <c r="M182" s="17">
        <v>0</v>
      </c>
      <c r="N182" s="17">
        <f aca="true" t="shared" si="35" ref="N182:N204">M182*2000</f>
        <v>0</v>
      </c>
    </row>
    <row r="183" spans="1:14" ht="12.75">
      <c r="A183" s="3"/>
      <c r="B183" s="17">
        <v>3</v>
      </c>
      <c r="C183" s="30">
        <f t="shared" si="28"/>
        <v>131.95399999999995</v>
      </c>
      <c r="D183" s="17">
        <v>0.0014</v>
      </c>
      <c r="E183" s="17">
        <f t="shared" si="29"/>
        <v>2.8</v>
      </c>
      <c r="F183" s="30">
        <f t="shared" si="30"/>
        <v>1280.831</v>
      </c>
      <c r="G183" s="17">
        <v>0.0037</v>
      </c>
      <c r="H183" s="17">
        <f t="shared" si="31"/>
        <v>7.4</v>
      </c>
      <c r="I183" s="30">
        <f t="shared" si="32"/>
        <v>72.4652</v>
      </c>
      <c r="J183" s="17">
        <v>0.0017000000000000001</v>
      </c>
      <c r="K183" s="17">
        <f t="shared" si="33"/>
        <v>3.4000000000000004</v>
      </c>
      <c r="L183" s="30">
        <f t="shared" si="34"/>
        <v>593.16</v>
      </c>
      <c r="M183" s="17">
        <v>0</v>
      </c>
      <c r="N183" s="17">
        <f t="shared" si="35"/>
        <v>0</v>
      </c>
    </row>
    <row r="184" spans="1:14" ht="12.75">
      <c r="A184" s="3"/>
      <c r="B184" s="17">
        <v>4</v>
      </c>
      <c r="C184" s="30">
        <f t="shared" si="28"/>
        <v>131.95539999999994</v>
      </c>
      <c r="D184" s="17">
        <v>0.0014</v>
      </c>
      <c r="E184" s="17">
        <f t="shared" si="29"/>
        <v>2.8</v>
      </c>
      <c r="F184" s="30">
        <f t="shared" si="30"/>
        <v>1280.8346999999999</v>
      </c>
      <c r="G184" s="17">
        <v>0.0037</v>
      </c>
      <c r="H184" s="17">
        <f t="shared" si="31"/>
        <v>7.4</v>
      </c>
      <c r="I184" s="30">
        <f t="shared" si="32"/>
        <v>72.46669999999999</v>
      </c>
      <c r="J184" s="17">
        <v>0.0015</v>
      </c>
      <c r="K184" s="17">
        <f t="shared" si="33"/>
        <v>3</v>
      </c>
      <c r="L184" s="30">
        <f t="shared" si="34"/>
        <v>593.16</v>
      </c>
      <c r="M184" s="17">
        <v>0</v>
      </c>
      <c r="N184" s="17">
        <f t="shared" si="35"/>
        <v>0</v>
      </c>
    </row>
    <row r="185" spans="1:14" ht="12.75">
      <c r="A185" s="3"/>
      <c r="B185" s="17">
        <v>5</v>
      </c>
      <c r="C185" s="30">
        <f t="shared" si="28"/>
        <v>131.95689999999993</v>
      </c>
      <c r="D185" s="17">
        <v>0.0015</v>
      </c>
      <c r="E185" s="17">
        <f t="shared" si="29"/>
        <v>3</v>
      </c>
      <c r="F185" s="30">
        <f t="shared" si="30"/>
        <v>1280.8383999999999</v>
      </c>
      <c r="G185" s="17">
        <v>0.0037</v>
      </c>
      <c r="H185" s="17">
        <f t="shared" si="31"/>
        <v>7.4</v>
      </c>
      <c r="I185" s="30">
        <f t="shared" si="32"/>
        <v>72.46839999999999</v>
      </c>
      <c r="J185" s="17">
        <v>0.0017000000000000001</v>
      </c>
      <c r="K185" s="17">
        <f t="shared" si="33"/>
        <v>3.4000000000000004</v>
      </c>
      <c r="L185" s="30">
        <f t="shared" si="34"/>
        <v>593.16</v>
      </c>
      <c r="M185" s="17">
        <v>0</v>
      </c>
      <c r="N185" s="17">
        <f t="shared" si="35"/>
        <v>0</v>
      </c>
    </row>
    <row r="186" spans="1:14" ht="12.75">
      <c r="A186" s="3"/>
      <c r="B186" s="17">
        <v>6</v>
      </c>
      <c r="C186" s="30">
        <f t="shared" si="28"/>
        <v>131.95819999999992</v>
      </c>
      <c r="D186" s="17">
        <v>0.0013</v>
      </c>
      <c r="E186" s="17">
        <f t="shared" si="29"/>
        <v>2.6</v>
      </c>
      <c r="F186" s="30">
        <f t="shared" si="30"/>
        <v>1280.8419999999999</v>
      </c>
      <c r="G186" s="17">
        <v>0.0036</v>
      </c>
      <c r="H186" s="17">
        <f t="shared" si="31"/>
        <v>7.2</v>
      </c>
      <c r="I186" s="30">
        <f t="shared" si="32"/>
        <v>72.46959999999999</v>
      </c>
      <c r="J186" s="17">
        <v>0.0012</v>
      </c>
      <c r="K186" s="17">
        <f t="shared" si="33"/>
        <v>2.4</v>
      </c>
      <c r="L186" s="30">
        <f t="shared" si="34"/>
        <v>593.16</v>
      </c>
      <c r="M186" s="17">
        <v>0</v>
      </c>
      <c r="N186" s="17">
        <f t="shared" si="35"/>
        <v>0</v>
      </c>
    </row>
    <row r="187" spans="1:14" ht="12.75">
      <c r="A187" s="3"/>
      <c r="B187" s="17">
        <v>7</v>
      </c>
      <c r="C187" s="30">
        <f t="shared" si="28"/>
        <v>131.96079999999992</v>
      </c>
      <c r="D187" s="17">
        <v>0.0026</v>
      </c>
      <c r="E187" s="17">
        <f t="shared" si="29"/>
        <v>5.2</v>
      </c>
      <c r="F187" s="30">
        <f t="shared" si="30"/>
        <v>1280.8456999999999</v>
      </c>
      <c r="G187" s="17">
        <v>0.0037</v>
      </c>
      <c r="H187" s="17">
        <f t="shared" si="31"/>
        <v>7.4</v>
      </c>
      <c r="I187" s="30">
        <f t="shared" si="32"/>
        <v>72.47079999999998</v>
      </c>
      <c r="J187" s="17">
        <v>0.0012</v>
      </c>
      <c r="K187" s="17">
        <f t="shared" si="33"/>
        <v>2.4</v>
      </c>
      <c r="L187" s="30">
        <f t="shared" si="34"/>
        <v>593.16</v>
      </c>
      <c r="M187" s="17">
        <v>0</v>
      </c>
      <c r="N187" s="17">
        <f t="shared" si="35"/>
        <v>0</v>
      </c>
    </row>
    <row r="188" spans="1:14" ht="12.75">
      <c r="A188" s="3"/>
      <c r="B188" s="17">
        <v>8</v>
      </c>
      <c r="C188" s="30">
        <f t="shared" si="28"/>
        <v>131.96849999999992</v>
      </c>
      <c r="D188" s="17">
        <v>0.0077</v>
      </c>
      <c r="E188" s="17">
        <f t="shared" si="29"/>
        <v>15.4</v>
      </c>
      <c r="F188" s="30">
        <f t="shared" si="30"/>
        <v>1280.8493999999998</v>
      </c>
      <c r="G188" s="17">
        <v>0.0037</v>
      </c>
      <c r="H188" s="17">
        <f t="shared" si="31"/>
        <v>7.4</v>
      </c>
      <c r="I188" s="30">
        <f t="shared" si="32"/>
        <v>72.47879999999998</v>
      </c>
      <c r="J188" s="17">
        <v>0.008</v>
      </c>
      <c r="K188" s="17">
        <f t="shared" si="33"/>
        <v>16</v>
      </c>
      <c r="L188" s="30">
        <f t="shared" si="34"/>
        <v>593.16</v>
      </c>
      <c r="M188" s="17">
        <v>0</v>
      </c>
      <c r="N188" s="17">
        <f t="shared" si="35"/>
        <v>0</v>
      </c>
    </row>
    <row r="189" spans="1:14" ht="12.75">
      <c r="A189" s="3"/>
      <c r="B189" s="17">
        <v>9</v>
      </c>
      <c r="C189" s="30">
        <f t="shared" si="28"/>
        <v>131.98079999999993</v>
      </c>
      <c r="D189" s="17">
        <v>0.0123</v>
      </c>
      <c r="E189" s="17">
        <f t="shared" si="29"/>
        <v>24.6</v>
      </c>
      <c r="F189" s="30">
        <f t="shared" si="30"/>
        <v>1280.8529999999998</v>
      </c>
      <c r="G189" s="17">
        <v>0.0036</v>
      </c>
      <c r="H189" s="17">
        <f t="shared" si="31"/>
        <v>7.2</v>
      </c>
      <c r="I189" s="30">
        <f t="shared" si="32"/>
        <v>72.49039999999998</v>
      </c>
      <c r="J189" s="17">
        <v>0.0116</v>
      </c>
      <c r="K189" s="17">
        <f t="shared" si="33"/>
        <v>23.2</v>
      </c>
      <c r="L189" s="30">
        <f t="shared" si="34"/>
        <v>593.16</v>
      </c>
      <c r="M189" s="17">
        <v>0</v>
      </c>
      <c r="N189" s="17">
        <f t="shared" si="35"/>
        <v>0</v>
      </c>
    </row>
    <row r="190" spans="1:14" ht="12.75">
      <c r="A190" s="3"/>
      <c r="B190" s="17">
        <v>10</v>
      </c>
      <c r="C190" s="30">
        <f t="shared" si="28"/>
        <v>131.98819999999992</v>
      </c>
      <c r="D190" s="17">
        <v>0.0074</v>
      </c>
      <c r="E190" s="17">
        <f t="shared" si="29"/>
        <v>14.8</v>
      </c>
      <c r="F190" s="30">
        <f t="shared" si="30"/>
        <v>1280.8565999999998</v>
      </c>
      <c r="G190" s="17">
        <v>0.0036</v>
      </c>
      <c r="H190" s="17">
        <f t="shared" si="31"/>
        <v>7.2</v>
      </c>
      <c r="I190" s="30">
        <f t="shared" si="32"/>
        <v>72.49579999999997</v>
      </c>
      <c r="J190" s="17">
        <v>0.0054</v>
      </c>
      <c r="K190" s="17">
        <f t="shared" si="33"/>
        <v>10.8</v>
      </c>
      <c r="L190" s="30">
        <f t="shared" si="34"/>
        <v>593.16</v>
      </c>
      <c r="M190" s="17">
        <v>0</v>
      </c>
      <c r="N190" s="17">
        <f t="shared" si="35"/>
        <v>0</v>
      </c>
    </row>
    <row r="191" spans="1:14" ht="12.75">
      <c r="A191" s="3"/>
      <c r="B191" s="17">
        <v>11</v>
      </c>
      <c r="C191" s="30">
        <f t="shared" si="28"/>
        <v>131.99069999999992</v>
      </c>
      <c r="D191" s="17">
        <v>0.0025</v>
      </c>
      <c r="E191" s="17">
        <f t="shared" si="29"/>
        <v>5</v>
      </c>
      <c r="F191" s="30">
        <f t="shared" si="30"/>
        <v>1280.8600999999999</v>
      </c>
      <c r="G191" s="17">
        <v>0.0034999999999999996</v>
      </c>
      <c r="H191" s="17">
        <f t="shared" si="31"/>
        <v>6.999999999999999</v>
      </c>
      <c r="I191" s="30">
        <f t="shared" si="32"/>
        <v>72.49719999999998</v>
      </c>
      <c r="J191" s="17">
        <v>0.0014</v>
      </c>
      <c r="K191" s="17">
        <f t="shared" si="33"/>
        <v>2.8</v>
      </c>
      <c r="L191" s="30">
        <f t="shared" si="34"/>
        <v>593.16</v>
      </c>
      <c r="M191" s="17">
        <v>0</v>
      </c>
      <c r="N191" s="17">
        <f t="shared" si="35"/>
        <v>0</v>
      </c>
    </row>
    <row r="192" spans="1:14" ht="12.75">
      <c r="A192" s="3"/>
      <c r="B192" s="17">
        <v>12</v>
      </c>
      <c r="C192" s="30">
        <f t="shared" si="28"/>
        <v>131.99359999999993</v>
      </c>
      <c r="D192" s="17">
        <v>0.0029</v>
      </c>
      <c r="E192" s="17">
        <f t="shared" si="29"/>
        <v>5.8</v>
      </c>
      <c r="F192" s="30">
        <f t="shared" si="30"/>
        <v>1280.8636</v>
      </c>
      <c r="G192" s="17">
        <v>0.0034999999999999996</v>
      </c>
      <c r="H192" s="17">
        <f t="shared" si="31"/>
        <v>6.999999999999999</v>
      </c>
      <c r="I192" s="30">
        <f t="shared" si="32"/>
        <v>72.49849999999998</v>
      </c>
      <c r="J192" s="17">
        <v>0.0013</v>
      </c>
      <c r="K192" s="17">
        <f t="shared" si="33"/>
        <v>2.6</v>
      </c>
      <c r="L192" s="30">
        <f t="shared" si="34"/>
        <v>593.16</v>
      </c>
      <c r="M192" s="17">
        <v>0</v>
      </c>
      <c r="N192" s="17">
        <f t="shared" si="35"/>
        <v>0</v>
      </c>
    </row>
    <row r="193" spans="1:14" ht="12.75">
      <c r="A193" s="3"/>
      <c r="B193" s="17">
        <v>13</v>
      </c>
      <c r="C193" s="30">
        <f t="shared" si="28"/>
        <v>131.99689999999993</v>
      </c>
      <c r="D193" s="17">
        <v>0.0033</v>
      </c>
      <c r="E193" s="17">
        <f t="shared" si="29"/>
        <v>6.6</v>
      </c>
      <c r="F193" s="30">
        <f t="shared" si="30"/>
        <v>1280.8671</v>
      </c>
      <c r="G193" s="17">
        <v>0.0034999999999999996</v>
      </c>
      <c r="H193" s="17">
        <f t="shared" si="31"/>
        <v>6.999999999999999</v>
      </c>
      <c r="I193" s="30">
        <f t="shared" si="32"/>
        <v>72.49989999999998</v>
      </c>
      <c r="J193" s="17">
        <v>0.0014</v>
      </c>
      <c r="K193" s="17">
        <f t="shared" si="33"/>
        <v>2.8</v>
      </c>
      <c r="L193" s="30">
        <f t="shared" si="34"/>
        <v>593.16</v>
      </c>
      <c r="M193" s="17">
        <v>0</v>
      </c>
      <c r="N193" s="17">
        <f t="shared" si="35"/>
        <v>0</v>
      </c>
    </row>
    <row r="194" spans="1:14" ht="12.75">
      <c r="A194" s="3"/>
      <c r="B194" s="17">
        <v>14</v>
      </c>
      <c r="C194" s="30">
        <f t="shared" si="28"/>
        <v>132.00329999999994</v>
      </c>
      <c r="D194" s="17">
        <v>0.0063999999999999994</v>
      </c>
      <c r="E194" s="17">
        <f t="shared" si="29"/>
        <v>12.799999999999999</v>
      </c>
      <c r="F194" s="30">
        <f t="shared" si="30"/>
        <v>1280.8707</v>
      </c>
      <c r="G194" s="17">
        <v>0.0036</v>
      </c>
      <c r="H194" s="17">
        <f t="shared" si="31"/>
        <v>7.2</v>
      </c>
      <c r="I194" s="30">
        <f t="shared" si="32"/>
        <v>72.50129999999999</v>
      </c>
      <c r="J194" s="17">
        <v>0.0014</v>
      </c>
      <c r="K194" s="17">
        <f t="shared" si="33"/>
        <v>2.8</v>
      </c>
      <c r="L194" s="30">
        <f t="shared" si="34"/>
        <v>593.16</v>
      </c>
      <c r="M194" s="17">
        <v>0</v>
      </c>
      <c r="N194" s="17">
        <f t="shared" si="35"/>
        <v>0</v>
      </c>
    </row>
    <row r="195" spans="1:14" ht="12.75">
      <c r="A195" s="3"/>
      <c r="B195" s="17">
        <v>15</v>
      </c>
      <c r="C195" s="30">
        <f t="shared" si="28"/>
        <v>132.01759999999993</v>
      </c>
      <c r="D195" s="17">
        <v>0.0143</v>
      </c>
      <c r="E195" s="17">
        <f t="shared" si="29"/>
        <v>28.6</v>
      </c>
      <c r="F195" s="30">
        <f t="shared" si="30"/>
        <v>1280.8771</v>
      </c>
      <c r="G195" s="17">
        <v>0.0063999999999999994</v>
      </c>
      <c r="H195" s="17">
        <f t="shared" si="31"/>
        <v>12.799999999999999</v>
      </c>
      <c r="I195" s="30">
        <f t="shared" si="32"/>
        <v>72.51019999999998</v>
      </c>
      <c r="J195" s="17">
        <v>0.0089</v>
      </c>
      <c r="K195" s="17">
        <f t="shared" si="33"/>
        <v>17.8</v>
      </c>
      <c r="L195" s="30">
        <f t="shared" si="34"/>
        <v>593.16</v>
      </c>
      <c r="M195" s="17">
        <v>0</v>
      </c>
      <c r="N195" s="17">
        <f t="shared" si="35"/>
        <v>0</v>
      </c>
    </row>
    <row r="196" spans="1:14" ht="12.75">
      <c r="A196" s="3"/>
      <c r="B196" s="17">
        <v>16</v>
      </c>
      <c r="C196" s="30">
        <f t="shared" si="28"/>
        <v>132.03299999999993</v>
      </c>
      <c r="D196" s="17">
        <v>0.0154</v>
      </c>
      <c r="E196" s="17">
        <f t="shared" si="29"/>
        <v>30.8</v>
      </c>
      <c r="F196" s="30">
        <f t="shared" si="30"/>
        <v>1280.9299999999998</v>
      </c>
      <c r="G196" s="17">
        <v>0.0529</v>
      </c>
      <c r="H196" s="17">
        <f t="shared" si="31"/>
        <v>105.80000000000001</v>
      </c>
      <c r="I196" s="30">
        <f t="shared" si="32"/>
        <v>72.52059999999999</v>
      </c>
      <c r="J196" s="17">
        <v>0.0104</v>
      </c>
      <c r="K196" s="17">
        <f t="shared" si="33"/>
        <v>20.8</v>
      </c>
      <c r="L196" s="30">
        <f t="shared" si="34"/>
        <v>593.16</v>
      </c>
      <c r="M196" s="17">
        <v>0</v>
      </c>
      <c r="N196" s="17">
        <f t="shared" si="35"/>
        <v>0</v>
      </c>
    </row>
    <row r="197" spans="1:14" ht="12.75">
      <c r="A197" s="3"/>
      <c r="B197" s="17">
        <v>17</v>
      </c>
      <c r="C197" s="30">
        <f t="shared" si="28"/>
        <v>132.03579999999994</v>
      </c>
      <c r="D197" s="17">
        <v>0.0028</v>
      </c>
      <c r="E197" s="17">
        <f t="shared" si="29"/>
        <v>5.6</v>
      </c>
      <c r="F197" s="30">
        <f t="shared" si="30"/>
        <v>1280.9334999999999</v>
      </c>
      <c r="G197" s="17">
        <v>0.0034999999999999996</v>
      </c>
      <c r="H197" s="17">
        <f t="shared" si="31"/>
        <v>6.999999999999999</v>
      </c>
      <c r="I197" s="30">
        <f t="shared" si="32"/>
        <v>72.52189999999999</v>
      </c>
      <c r="J197" s="17">
        <v>0.0013</v>
      </c>
      <c r="K197" s="17">
        <f t="shared" si="33"/>
        <v>2.6</v>
      </c>
      <c r="L197" s="30">
        <f t="shared" si="34"/>
        <v>593.16</v>
      </c>
      <c r="M197" s="17">
        <v>0</v>
      </c>
      <c r="N197" s="17">
        <f t="shared" si="35"/>
        <v>0</v>
      </c>
    </row>
    <row r="198" spans="1:14" ht="12.75">
      <c r="A198" s="3"/>
      <c r="B198" s="17">
        <v>18</v>
      </c>
      <c r="C198" s="30">
        <f t="shared" si="28"/>
        <v>132.03789999999995</v>
      </c>
      <c r="D198" s="17">
        <v>0.0021000000000000003</v>
      </c>
      <c r="E198" s="17">
        <f t="shared" si="29"/>
        <v>4.2</v>
      </c>
      <c r="F198" s="30">
        <f t="shared" si="30"/>
        <v>1280.937</v>
      </c>
      <c r="G198" s="17">
        <v>0.0034999999999999996</v>
      </c>
      <c r="H198" s="17">
        <f t="shared" si="31"/>
        <v>6.999999999999999</v>
      </c>
      <c r="I198" s="30">
        <f t="shared" si="32"/>
        <v>72.52319999999999</v>
      </c>
      <c r="J198" s="17">
        <v>0.0013</v>
      </c>
      <c r="K198" s="17">
        <f t="shared" si="33"/>
        <v>2.6</v>
      </c>
      <c r="L198" s="30">
        <f t="shared" si="34"/>
        <v>593.16</v>
      </c>
      <c r="M198" s="17">
        <v>0</v>
      </c>
      <c r="N198" s="17">
        <f t="shared" si="35"/>
        <v>0</v>
      </c>
    </row>
    <row r="199" spans="1:14" ht="12.75">
      <c r="A199" s="3"/>
      <c r="B199" s="17">
        <v>19</v>
      </c>
      <c r="C199" s="30">
        <f t="shared" si="28"/>
        <v>132.03929999999994</v>
      </c>
      <c r="D199" s="17">
        <v>0.0014</v>
      </c>
      <c r="E199" s="17">
        <f t="shared" si="29"/>
        <v>2.8</v>
      </c>
      <c r="F199" s="30">
        <f t="shared" si="30"/>
        <v>1280.9406</v>
      </c>
      <c r="G199" s="17">
        <v>0.0036</v>
      </c>
      <c r="H199" s="17">
        <f t="shared" si="31"/>
        <v>7.2</v>
      </c>
      <c r="I199" s="30">
        <f t="shared" si="32"/>
        <v>72.52439999999999</v>
      </c>
      <c r="J199" s="17">
        <v>0.0012000000000000001</v>
      </c>
      <c r="K199" s="17">
        <f t="shared" si="33"/>
        <v>2.4000000000000004</v>
      </c>
      <c r="L199" s="30">
        <f t="shared" si="34"/>
        <v>593.16</v>
      </c>
      <c r="M199" s="17">
        <v>0</v>
      </c>
      <c r="N199" s="17">
        <f t="shared" si="35"/>
        <v>0</v>
      </c>
    </row>
    <row r="200" spans="1:14" ht="12.75">
      <c r="A200" s="3"/>
      <c r="B200" s="17">
        <v>20</v>
      </c>
      <c r="C200" s="30">
        <f t="shared" si="28"/>
        <v>132.04129999999995</v>
      </c>
      <c r="D200" s="17">
        <v>0.002</v>
      </c>
      <c r="E200" s="17">
        <f t="shared" si="29"/>
        <v>4</v>
      </c>
      <c r="F200" s="30">
        <f t="shared" si="30"/>
        <v>1280.9442</v>
      </c>
      <c r="G200" s="17">
        <v>0.0036</v>
      </c>
      <c r="H200" s="17">
        <f t="shared" si="31"/>
        <v>7.2</v>
      </c>
      <c r="I200" s="30">
        <f t="shared" si="32"/>
        <v>72.52589999999998</v>
      </c>
      <c r="J200" s="17">
        <v>0.0015</v>
      </c>
      <c r="K200" s="17">
        <f t="shared" si="33"/>
        <v>3</v>
      </c>
      <c r="L200" s="30">
        <f t="shared" si="34"/>
        <v>593.16</v>
      </c>
      <c r="M200" s="17">
        <v>0</v>
      </c>
      <c r="N200" s="17">
        <f t="shared" si="35"/>
        <v>0</v>
      </c>
    </row>
    <row r="201" spans="1:14" ht="12.75">
      <c r="A201" s="3"/>
      <c r="B201" s="17">
        <v>21</v>
      </c>
      <c r="C201" s="30">
        <f t="shared" si="28"/>
        <v>132.04279999999994</v>
      </c>
      <c r="D201" s="17">
        <v>0.0015</v>
      </c>
      <c r="E201" s="17">
        <f t="shared" si="29"/>
        <v>3</v>
      </c>
      <c r="F201" s="30">
        <f t="shared" si="30"/>
        <v>1280.9478</v>
      </c>
      <c r="G201" s="17">
        <v>0.0036</v>
      </c>
      <c r="H201" s="17">
        <f t="shared" si="31"/>
        <v>7.2</v>
      </c>
      <c r="I201" s="30">
        <f t="shared" si="32"/>
        <v>72.52729999999998</v>
      </c>
      <c r="J201" s="17">
        <v>0.0014</v>
      </c>
      <c r="K201" s="17">
        <f t="shared" si="33"/>
        <v>2.8</v>
      </c>
      <c r="L201" s="30">
        <f t="shared" si="34"/>
        <v>593.16</v>
      </c>
      <c r="M201" s="17">
        <v>0</v>
      </c>
      <c r="N201" s="17">
        <f t="shared" si="35"/>
        <v>0</v>
      </c>
    </row>
    <row r="202" spans="1:14" ht="12.75">
      <c r="A202" s="3"/>
      <c r="B202" s="17">
        <v>22</v>
      </c>
      <c r="C202" s="30">
        <f t="shared" si="28"/>
        <v>132.04409999999993</v>
      </c>
      <c r="D202" s="17">
        <v>0.0013</v>
      </c>
      <c r="E202" s="17">
        <f t="shared" si="29"/>
        <v>2.6</v>
      </c>
      <c r="F202" s="30">
        <f t="shared" si="30"/>
        <v>1280.9515</v>
      </c>
      <c r="G202" s="17">
        <v>0.0037</v>
      </c>
      <c r="H202" s="17">
        <f t="shared" si="31"/>
        <v>7.4</v>
      </c>
      <c r="I202" s="30">
        <f t="shared" si="32"/>
        <v>72.52859999999998</v>
      </c>
      <c r="J202" s="17">
        <v>0.0013</v>
      </c>
      <c r="K202" s="17">
        <f t="shared" si="33"/>
        <v>2.6</v>
      </c>
      <c r="L202" s="30">
        <f t="shared" si="34"/>
        <v>593.16</v>
      </c>
      <c r="M202" s="17">
        <v>0</v>
      </c>
      <c r="N202" s="17">
        <f t="shared" si="35"/>
        <v>0</v>
      </c>
    </row>
    <row r="203" spans="1:14" ht="12.75">
      <c r="A203" s="3"/>
      <c r="B203" s="17">
        <v>23</v>
      </c>
      <c r="C203" s="30">
        <f t="shared" si="28"/>
        <v>132.04529999999994</v>
      </c>
      <c r="D203" s="17">
        <v>0.0012000000000000001</v>
      </c>
      <c r="E203" s="17">
        <f t="shared" si="29"/>
        <v>2.4000000000000004</v>
      </c>
      <c r="F203" s="30">
        <f t="shared" si="30"/>
        <v>1280.9551</v>
      </c>
      <c r="G203" s="17">
        <v>0.0036</v>
      </c>
      <c r="H203" s="17">
        <f t="shared" si="31"/>
        <v>7.2</v>
      </c>
      <c r="I203" s="30">
        <f t="shared" si="32"/>
        <v>72.52969999999998</v>
      </c>
      <c r="J203" s="17">
        <v>0.0010999999999999998</v>
      </c>
      <c r="K203" s="17">
        <f t="shared" si="33"/>
        <v>2.1999999999999997</v>
      </c>
      <c r="L203" s="30">
        <f t="shared" si="34"/>
        <v>593.16</v>
      </c>
      <c r="M203" s="17">
        <v>0</v>
      </c>
      <c r="N203" s="17">
        <f t="shared" si="35"/>
        <v>0</v>
      </c>
    </row>
    <row r="204" spans="1:14" ht="12.75">
      <c r="A204" s="3"/>
      <c r="B204" s="17">
        <v>24</v>
      </c>
      <c r="C204" s="30">
        <f t="shared" si="28"/>
        <v>132.04649999999995</v>
      </c>
      <c r="D204" s="17">
        <v>0.0012000000000000001</v>
      </c>
      <c r="E204" s="17">
        <f t="shared" si="29"/>
        <v>2.4000000000000004</v>
      </c>
      <c r="F204" s="30">
        <f t="shared" si="30"/>
        <v>1280.9587</v>
      </c>
      <c r="G204" s="17">
        <v>0.0036</v>
      </c>
      <c r="H204" s="17">
        <f t="shared" si="31"/>
        <v>7.2</v>
      </c>
      <c r="I204" s="30">
        <f t="shared" si="32"/>
        <v>72.53069999999998</v>
      </c>
      <c r="J204" s="17">
        <v>0.001</v>
      </c>
      <c r="K204" s="17">
        <f t="shared" si="33"/>
        <v>2</v>
      </c>
      <c r="L204" s="30">
        <f t="shared" si="34"/>
        <v>593.16</v>
      </c>
      <c r="M204" s="17">
        <v>0</v>
      </c>
      <c r="N204" s="17">
        <f t="shared" si="35"/>
        <v>0</v>
      </c>
    </row>
    <row r="205" spans="1:14" ht="12.75">
      <c r="A205" s="3"/>
      <c r="B205" s="20" t="s">
        <v>4</v>
      </c>
      <c r="C205" s="19"/>
      <c r="D205" s="19"/>
      <c r="E205" s="91">
        <f>SUM(E181:E204)</f>
        <v>193</v>
      </c>
      <c r="F205" s="19"/>
      <c r="G205" s="19"/>
      <c r="H205" s="19">
        <f>SUM(H181:H204)</f>
        <v>277.3999999999999</v>
      </c>
      <c r="I205" s="19"/>
      <c r="J205" s="19"/>
      <c r="K205" s="19">
        <f>SUM(K181:K204)</f>
        <v>141.39999999999995</v>
      </c>
      <c r="L205" s="19"/>
      <c r="M205" s="19"/>
      <c r="N205" s="19">
        <f>SUM(N181:N204)</f>
        <v>0</v>
      </c>
    </row>
    <row r="206" spans="1:14" ht="15">
      <c r="A206" s="3"/>
      <c r="B206" s="21"/>
      <c r="C206" s="21"/>
      <c r="D206" s="21"/>
      <c r="E206" s="21"/>
      <c r="F206" s="21"/>
      <c r="G206" s="21"/>
      <c r="H206" s="52" t="s">
        <v>67</v>
      </c>
      <c r="I206" s="52"/>
      <c r="J206" s="52"/>
      <c r="K206" s="52"/>
      <c r="L206" s="52"/>
      <c r="M206" s="52"/>
      <c r="N206" s="52"/>
    </row>
    <row r="207" spans="1:14" ht="12.75">
      <c r="A207" s="3"/>
      <c r="B207" s="3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12" t="s">
        <v>27</v>
      </c>
      <c r="C208" s="13"/>
      <c r="D208" s="13"/>
      <c r="E208" s="13"/>
      <c r="F208" s="60">
        <v>900411</v>
      </c>
      <c r="G208" s="60"/>
      <c r="H208" s="60"/>
      <c r="I208" s="60"/>
      <c r="J208" s="60"/>
      <c r="K208" s="13"/>
      <c r="L208" s="61" t="s">
        <v>38</v>
      </c>
      <c r="M208" s="61"/>
      <c r="N208" s="61"/>
    </row>
    <row r="209" spans="1:14" ht="15">
      <c r="A209" s="3"/>
      <c r="B209" s="12" t="s">
        <v>28</v>
      </c>
      <c r="C209" s="13"/>
      <c r="D209" s="13"/>
      <c r="E209" s="13"/>
      <c r="F209" s="54" t="s">
        <v>29</v>
      </c>
      <c r="G209" s="54"/>
      <c r="H209" s="54"/>
      <c r="I209" s="54"/>
      <c r="J209" s="54"/>
      <c r="K209" s="13"/>
      <c r="L209" s="54" t="s">
        <v>8</v>
      </c>
      <c r="M209" s="54"/>
      <c r="N209" s="54"/>
    </row>
    <row r="210" spans="1:14" ht="15">
      <c r="A210" s="3"/>
      <c r="B210" s="12" t="s">
        <v>30</v>
      </c>
      <c r="C210" s="13"/>
      <c r="D210" s="13"/>
      <c r="E210" s="13"/>
      <c r="F210" s="55" t="s">
        <v>31</v>
      </c>
      <c r="G210" s="55"/>
      <c r="H210" s="55"/>
      <c r="I210" s="55"/>
      <c r="J210" s="55"/>
      <c r="K210" s="13"/>
      <c r="L210" s="56" t="s">
        <v>39</v>
      </c>
      <c r="M210" s="56"/>
      <c r="N210" s="56"/>
    </row>
    <row r="211" spans="1:14" ht="15">
      <c r="A211" s="3"/>
      <c r="B211" s="13"/>
      <c r="C211" s="13"/>
      <c r="D211" s="57" t="s">
        <v>84</v>
      </c>
      <c r="E211" s="57"/>
      <c r="F211" s="57"/>
      <c r="G211" s="57"/>
      <c r="H211" s="57"/>
      <c r="I211" s="57"/>
      <c r="J211" s="57"/>
      <c r="K211" s="57"/>
      <c r="L211" s="57"/>
      <c r="M211" s="14"/>
      <c r="N211" s="14"/>
    </row>
    <row r="212" spans="1:14" ht="15.75">
      <c r="A212" s="3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ht="12.75" customHeight="1">
      <c r="A213" s="3"/>
      <c r="B213" s="58" t="s">
        <v>1</v>
      </c>
      <c r="C213" s="59" t="s">
        <v>2</v>
      </c>
      <c r="D213" s="59"/>
      <c r="E213" s="59"/>
      <c r="F213" s="59"/>
      <c r="G213" s="59"/>
      <c r="H213" s="59"/>
      <c r="I213" s="59" t="s">
        <v>3</v>
      </c>
      <c r="J213" s="59"/>
      <c r="K213" s="59"/>
      <c r="L213" s="59"/>
      <c r="M213" s="59"/>
      <c r="N213" s="59"/>
    </row>
    <row r="214" spans="1:14" ht="12.75" customHeight="1">
      <c r="A214" s="3"/>
      <c r="B214" s="58"/>
      <c r="C214" s="53" t="s">
        <v>49</v>
      </c>
      <c r="D214" s="53"/>
      <c r="E214" s="53"/>
      <c r="F214" s="53" t="s">
        <v>50</v>
      </c>
      <c r="G214" s="53"/>
      <c r="H214" s="53"/>
      <c r="I214" s="53" t="s">
        <v>49</v>
      </c>
      <c r="J214" s="53"/>
      <c r="K214" s="53"/>
      <c r="L214" s="53" t="s">
        <v>50</v>
      </c>
      <c r="M214" s="53"/>
      <c r="N214" s="53"/>
    </row>
    <row r="215" spans="1:14" ht="12.75" customHeight="1">
      <c r="A215" s="3"/>
      <c r="B215" s="58"/>
      <c r="C215" s="53" t="s">
        <v>37</v>
      </c>
      <c r="D215" s="53"/>
      <c r="E215" s="53"/>
      <c r="F215" s="53" t="s">
        <v>35</v>
      </c>
      <c r="G215" s="53"/>
      <c r="H215" s="53"/>
      <c r="I215" s="53" t="s">
        <v>37</v>
      </c>
      <c r="J215" s="53"/>
      <c r="K215" s="53"/>
      <c r="L215" s="53" t="s">
        <v>35</v>
      </c>
      <c r="M215" s="53"/>
      <c r="N215" s="53"/>
    </row>
    <row r="216" spans="1:14" ht="33.75">
      <c r="A216" s="3"/>
      <c r="B216" s="58"/>
      <c r="C216" s="16" t="s">
        <v>5</v>
      </c>
      <c r="D216" s="16" t="s">
        <v>6</v>
      </c>
      <c r="E216" s="16" t="s">
        <v>7</v>
      </c>
      <c r="F216" s="16" t="s">
        <v>5</v>
      </c>
      <c r="G216" s="16" t="s">
        <v>6</v>
      </c>
      <c r="H216" s="16" t="s">
        <v>7</v>
      </c>
      <c r="I216" s="16" t="s">
        <v>5</v>
      </c>
      <c r="J216" s="16" t="s">
        <v>6</v>
      </c>
      <c r="K216" s="16" t="s">
        <v>7</v>
      </c>
      <c r="L216" s="16" t="s">
        <v>5</v>
      </c>
      <c r="M216" s="16" t="s">
        <v>6</v>
      </c>
      <c r="N216" s="16" t="s">
        <v>7</v>
      </c>
    </row>
    <row r="217" spans="1:14" ht="12.75">
      <c r="A217" s="3"/>
      <c r="B217" s="17">
        <v>1</v>
      </c>
      <c r="C217" s="17">
        <v>2</v>
      </c>
      <c r="D217" s="17">
        <v>3</v>
      </c>
      <c r="E217" s="17">
        <v>4</v>
      </c>
      <c r="F217" s="17">
        <v>5</v>
      </c>
      <c r="G217" s="17">
        <v>6</v>
      </c>
      <c r="H217" s="17">
        <v>7</v>
      </c>
      <c r="I217" s="17">
        <v>5</v>
      </c>
      <c r="J217" s="17">
        <v>6</v>
      </c>
      <c r="K217" s="17">
        <v>7</v>
      </c>
      <c r="L217" s="17">
        <v>11</v>
      </c>
      <c r="M217" s="17">
        <v>12</v>
      </c>
      <c r="N217" s="17">
        <v>13</v>
      </c>
    </row>
    <row r="218" spans="1:14" ht="12.75">
      <c r="A218" s="3"/>
      <c r="B218" s="17">
        <v>0</v>
      </c>
      <c r="C218" s="30">
        <v>143.92</v>
      </c>
      <c r="D218" s="17"/>
      <c r="E218" s="17"/>
      <c r="F218" s="30">
        <v>773.4</v>
      </c>
      <c r="G218" s="17"/>
      <c r="H218" s="17"/>
      <c r="I218" s="30">
        <v>206.73</v>
      </c>
      <c r="J218" s="17"/>
      <c r="K218" s="17"/>
      <c r="L218" s="30">
        <v>468.3</v>
      </c>
      <c r="M218" s="17"/>
      <c r="N218" s="17"/>
    </row>
    <row r="219" spans="1:14" ht="12.75">
      <c r="A219" s="3"/>
      <c r="B219" s="17">
        <v>1</v>
      </c>
      <c r="C219" s="30">
        <f>C218+D219</f>
        <v>143.9289</v>
      </c>
      <c r="D219" s="17">
        <v>0.0089</v>
      </c>
      <c r="E219" s="17">
        <f>D219*1500</f>
        <v>13.35</v>
      </c>
      <c r="F219" s="30">
        <f>F218+G219</f>
        <v>773.4027</v>
      </c>
      <c r="G219" s="17">
        <v>0.0026999999999999997</v>
      </c>
      <c r="H219" s="17">
        <f>G219*2000</f>
        <v>5.3999999999999995</v>
      </c>
      <c r="I219" s="30">
        <f>I218+J219</f>
        <v>206.7445</v>
      </c>
      <c r="J219" s="17">
        <v>0.0145</v>
      </c>
      <c r="K219" s="17">
        <f>J219*1500</f>
        <v>21.75</v>
      </c>
      <c r="L219" s="30">
        <f>L218+M219</f>
        <v>468.3054</v>
      </c>
      <c r="M219" s="17">
        <v>0.0054</v>
      </c>
      <c r="N219" s="17">
        <f>M219*2000</f>
        <v>10.8</v>
      </c>
    </row>
    <row r="220" spans="1:14" ht="12.75">
      <c r="A220" s="3"/>
      <c r="B220" s="17">
        <v>2</v>
      </c>
      <c r="C220" s="30">
        <f aca="true" t="shared" si="36" ref="C220:C242">C219+D220</f>
        <v>143.9378</v>
      </c>
      <c r="D220" s="17">
        <v>0.0089</v>
      </c>
      <c r="E220" s="17">
        <f aca="true" t="shared" si="37" ref="E220:E242">D220*1500</f>
        <v>13.35</v>
      </c>
      <c r="F220" s="30">
        <f aca="true" t="shared" si="38" ref="F220:F242">F219+G220</f>
        <v>773.4039</v>
      </c>
      <c r="G220" s="17">
        <v>0.0012</v>
      </c>
      <c r="H220" s="17">
        <f aca="true" t="shared" si="39" ref="H220:H242">G220*2000</f>
        <v>2.4</v>
      </c>
      <c r="I220" s="30">
        <f aca="true" t="shared" si="40" ref="I220:I242">I219+J220</f>
        <v>206.75889999999998</v>
      </c>
      <c r="J220" s="17">
        <v>0.0144</v>
      </c>
      <c r="K220" s="17">
        <f aca="true" t="shared" si="41" ref="K220:K242">J220*1500</f>
        <v>21.599999999999998</v>
      </c>
      <c r="L220" s="30">
        <f aca="true" t="shared" si="42" ref="L220:L242">L219+M220</f>
        <v>468.31010000000003</v>
      </c>
      <c r="M220" s="17">
        <v>0.004699999999999999</v>
      </c>
      <c r="N220" s="17">
        <f aca="true" t="shared" si="43" ref="N220:N242">M220*2000</f>
        <v>9.399999999999999</v>
      </c>
    </row>
    <row r="221" spans="1:14" ht="12.75">
      <c r="A221" s="3"/>
      <c r="B221" s="17">
        <v>3</v>
      </c>
      <c r="C221" s="30">
        <f t="shared" si="36"/>
        <v>143.94480000000001</v>
      </c>
      <c r="D221" s="17">
        <v>0.007</v>
      </c>
      <c r="E221" s="17">
        <f t="shared" si="37"/>
        <v>10.5</v>
      </c>
      <c r="F221" s="30">
        <f t="shared" si="38"/>
        <v>773.4066</v>
      </c>
      <c r="G221" s="17">
        <v>0.0026999999999999997</v>
      </c>
      <c r="H221" s="17">
        <f t="shared" si="39"/>
        <v>5.3999999999999995</v>
      </c>
      <c r="I221" s="30">
        <f t="shared" si="40"/>
        <v>206.77249999999998</v>
      </c>
      <c r="J221" s="17">
        <v>0.0136</v>
      </c>
      <c r="K221" s="17">
        <f t="shared" si="41"/>
        <v>20.4</v>
      </c>
      <c r="L221" s="30">
        <f t="shared" si="42"/>
        <v>468.31550000000004</v>
      </c>
      <c r="M221" s="17">
        <v>0.0054</v>
      </c>
      <c r="N221" s="17">
        <f t="shared" si="43"/>
        <v>10.8</v>
      </c>
    </row>
    <row r="222" spans="1:14" ht="12.75">
      <c r="A222" s="3"/>
      <c r="B222" s="17">
        <v>4</v>
      </c>
      <c r="C222" s="30">
        <f t="shared" si="36"/>
        <v>143.95170000000002</v>
      </c>
      <c r="D222" s="17">
        <v>0.0069</v>
      </c>
      <c r="E222" s="17">
        <f t="shared" si="37"/>
        <v>10.35</v>
      </c>
      <c r="F222" s="30">
        <f t="shared" si="38"/>
        <v>773.4085</v>
      </c>
      <c r="G222" s="17">
        <v>0.0018999999999999998</v>
      </c>
      <c r="H222" s="17">
        <f t="shared" si="39"/>
        <v>3.7999999999999994</v>
      </c>
      <c r="I222" s="30">
        <f t="shared" si="40"/>
        <v>206.7857</v>
      </c>
      <c r="J222" s="17">
        <v>0.0132</v>
      </c>
      <c r="K222" s="17">
        <f t="shared" si="41"/>
        <v>19.8</v>
      </c>
      <c r="L222" s="30">
        <f t="shared" si="42"/>
        <v>468.32070000000004</v>
      </c>
      <c r="M222" s="17">
        <v>0.0052</v>
      </c>
      <c r="N222" s="17">
        <f t="shared" si="43"/>
        <v>10.4</v>
      </c>
    </row>
    <row r="223" spans="1:14" ht="12.75">
      <c r="A223" s="3"/>
      <c r="B223" s="17">
        <v>5</v>
      </c>
      <c r="C223" s="30">
        <f t="shared" si="36"/>
        <v>143.95850000000002</v>
      </c>
      <c r="D223" s="17">
        <v>0.0068</v>
      </c>
      <c r="E223" s="17">
        <f t="shared" si="37"/>
        <v>10.2</v>
      </c>
      <c r="F223" s="30">
        <f t="shared" si="38"/>
        <v>773.4105</v>
      </c>
      <c r="G223" s="17">
        <v>0.002</v>
      </c>
      <c r="H223" s="17">
        <f t="shared" si="39"/>
        <v>4</v>
      </c>
      <c r="I223" s="30">
        <f t="shared" si="40"/>
        <v>206.7988</v>
      </c>
      <c r="J223" s="17">
        <v>0.0131</v>
      </c>
      <c r="K223" s="17">
        <f t="shared" si="41"/>
        <v>19.650000000000002</v>
      </c>
      <c r="L223" s="30">
        <f t="shared" si="42"/>
        <v>468.3253</v>
      </c>
      <c r="M223" s="17">
        <v>0.0046</v>
      </c>
      <c r="N223" s="17">
        <f t="shared" si="43"/>
        <v>9.2</v>
      </c>
    </row>
    <row r="224" spans="1:14" ht="12.75">
      <c r="A224" s="3"/>
      <c r="B224" s="17">
        <v>6</v>
      </c>
      <c r="C224" s="30">
        <f t="shared" si="36"/>
        <v>143.96540000000002</v>
      </c>
      <c r="D224" s="17">
        <v>0.0069</v>
      </c>
      <c r="E224" s="17">
        <f t="shared" si="37"/>
        <v>10.35</v>
      </c>
      <c r="F224" s="30">
        <f t="shared" si="38"/>
        <v>773.4132</v>
      </c>
      <c r="G224" s="17">
        <v>0.0026999999999999997</v>
      </c>
      <c r="H224" s="17">
        <f t="shared" si="39"/>
        <v>5.3999999999999995</v>
      </c>
      <c r="I224" s="30">
        <f t="shared" si="40"/>
        <v>206.8121</v>
      </c>
      <c r="J224" s="17">
        <v>0.0133</v>
      </c>
      <c r="K224" s="17">
        <f t="shared" si="41"/>
        <v>19.95</v>
      </c>
      <c r="L224" s="30">
        <f t="shared" si="42"/>
        <v>468.3306</v>
      </c>
      <c r="M224" s="17">
        <v>0.0053</v>
      </c>
      <c r="N224" s="17">
        <f t="shared" si="43"/>
        <v>10.6</v>
      </c>
    </row>
    <row r="225" spans="1:14" ht="12.75">
      <c r="A225" s="3"/>
      <c r="B225" s="17">
        <v>7</v>
      </c>
      <c r="C225" s="30">
        <f t="shared" si="36"/>
        <v>143.97250000000003</v>
      </c>
      <c r="D225" s="17">
        <v>0.0071</v>
      </c>
      <c r="E225" s="17">
        <f t="shared" si="37"/>
        <v>10.65</v>
      </c>
      <c r="F225" s="30">
        <f t="shared" si="38"/>
        <v>773.4144</v>
      </c>
      <c r="G225" s="17">
        <v>0.0012</v>
      </c>
      <c r="H225" s="17">
        <f t="shared" si="39"/>
        <v>2.4</v>
      </c>
      <c r="I225" s="30">
        <f t="shared" si="40"/>
        <v>206.82569999999998</v>
      </c>
      <c r="J225" s="17">
        <v>0.0136</v>
      </c>
      <c r="K225" s="17">
        <f t="shared" si="41"/>
        <v>20.4</v>
      </c>
      <c r="L225" s="30">
        <f t="shared" si="42"/>
        <v>468.3353</v>
      </c>
      <c r="M225" s="17">
        <v>0.004699999999999999</v>
      </c>
      <c r="N225" s="17">
        <f t="shared" si="43"/>
        <v>9.399999999999999</v>
      </c>
    </row>
    <row r="226" spans="1:14" ht="12.75">
      <c r="A226" s="3"/>
      <c r="B226" s="17">
        <v>8</v>
      </c>
      <c r="C226" s="30">
        <f t="shared" si="36"/>
        <v>143.98040000000003</v>
      </c>
      <c r="D226" s="17">
        <v>0.007899999999999999</v>
      </c>
      <c r="E226" s="17">
        <f t="shared" si="37"/>
        <v>11.849999999999998</v>
      </c>
      <c r="F226" s="30">
        <f t="shared" si="38"/>
        <v>773.4171</v>
      </c>
      <c r="G226" s="17">
        <v>0.0026999999999999997</v>
      </c>
      <c r="H226" s="17">
        <f t="shared" si="39"/>
        <v>5.3999999999999995</v>
      </c>
      <c r="I226" s="30">
        <f t="shared" si="40"/>
        <v>206.8388</v>
      </c>
      <c r="J226" s="17">
        <v>0.0131</v>
      </c>
      <c r="K226" s="17">
        <f t="shared" si="41"/>
        <v>19.650000000000002</v>
      </c>
      <c r="L226" s="30">
        <f t="shared" si="42"/>
        <v>468.34040000000005</v>
      </c>
      <c r="M226" s="17">
        <v>0.0051</v>
      </c>
      <c r="N226" s="17">
        <f t="shared" si="43"/>
        <v>10.200000000000001</v>
      </c>
    </row>
    <row r="227" spans="1:14" ht="12.75">
      <c r="A227" s="3"/>
      <c r="B227" s="17">
        <v>9</v>
      </c>
      <c r="C227" s="30">
        <f t="shared" si="36"/>
        <v>143.99510000000004</v>
      </c>
      <c r="D227" s="17">
        <v>0.014700000000000001</v>
      </c>
      <c r="E227" s="17">
        <f t="shared" si="37"/>
        <v>22.05</v>
      </c>
      <c r="F227" s="30">
        <f t="shared" si="38"/>
        <v>773.4197</v>
      </c>
      <c r="G227" s="17">
        <v>0.0026</v>
      </c>
      <c r="H227" s="17">
        <f t="shared" si="39"/>
        <v>5.2</v>
      </c>
      <c r="I227" s="30">
        <f t="shared" si="40"/>
        <v>206.8532</v>
      </c>
      <c r="J227" s="17">
        <v>0.0144</v>
      </c>
      <c r="K227" s="17">
        <f t="shared" si="41"/>
        <v>21.599999999999998</v>
      </c>
      <c r="L227" s="30">
        <f t="shared" si="42"/>
        <v>468.34540000000004</v>
      </c>
      <c r="M227" s="17">
        <v>0.005</v>
      </c>
      <c r="N227" s="17">
        <f t="shared" si="43"/>
        <v>10</v>
      </c>
    </row>
    <row r="228" spans="1:14" ht="12.75">
      <c r="A228" s="3"/>
      <c r="B228" s="17">
        <v>10</v>
      </c>
      <c r="C228" s="30">
        <f t="shared" si="36"/>
        <v>144.01250000000005</v>
      </c>
      <c r="D228" s="17">
        <v>0.0174</v>
      </c>
      <c r="E228" s="17">
        <f t="shared" si="37"/>
        <v>26.099999999999998</v>
      </c>
      <c r="F228" s="30">
        <f t="shared" si="38"/>
        <v>773.4226</v>
      </c>
      <c r="G228" s="17">
        <v>0.0029</v>
      </c>
      <c r="H228" s="17">
        <f t="shared" si="39"/>
        <v>5.8</v>
      </c>
      <c r="I228" s="30">
        <f t="shared" si="40"/>
        <v>206.87359999999998</v>
      </c>
      <c r="J228" s="17">
        <v>0.0204</v>
      </c>
      <c r="K228" s="17">
        <f t="shared" si="41"/>
        <v>30.6</v>
      </c>
      <c r="L228" s="30">
        <f t="shared" si="42"/>
        <v>468.35040000000004</v>
      </c>
      <c r="M228" s="17">
        <v>0.005</v>
      </c>
      <c r="N228" s="17">
        <f t="shared" si="43"/>
        <v>10</v>
      </c>
    </row>
    <row r="229" spans="1:14" ht="12.75">
      <c r="A229" s="3"/>
      <c r="B229" s="17">
        <v>11</v>
      </c>
      <c r="C229" s="30">
        <f t="shared" si="36"/>
        <v>144.03480000000005</v>
      </c>
      <c r="D229" s="17">
        <v>0.0223</v>
      </c>
      <c r="E229" s="17">
        <f t="shared" si="37"/>
        <v>33.45</v>
      </c>
      <c r="F229" s="30">
        <f t="shared" si="38"/>
        <v>773.4254999999999</v>
      </c>
      <c r="G229" s="17">
        <v>0.0029</v>
      </c>
      <c r="H229" s="17">
        <f t="shared" si="39"/>
        <v>5.8</v>
      </c>
      <c r="I229" s="30">
        <f t="shared" si="40"/>
        <v>206.9004</v>
      </c>
      <c r="J229" s="17">
        <v>0.026799999999999997</v>
      </c>
      <c r="K229" s="17">
        <f t="shared" si="41"/>
        <v>40.199999999999996</v>
      </c>
      <c r="L229" s="30">
        <f t="shared" si="42"/>
        <v>468.35530000000006</v>
      </c>
      <c r="M229" s="17">
        <v>0.0049</v>
      </c>
      <c r="N229" s="17">
        <f t="shared" si="43"/>
        <v>9.799999999999999</v>
      </c>
    </row>
    <row r="230" spans="1:14" ht="12.75">
      <c r="A230" s="3"/>
      <c r="B230" s="17">
        <v>12</v>
      </c>
      <c r="C230" s="30">
        <f t="shared" si="36"/>
        <v>144.05470000000005</v>
      </c>
      <c r="D230" s="17">
        <v>0.0199</v>
      </c>
      <c r="E230" s="17">
        <f t="shared" si="37"/>
        <v>29.85</v>
      </c>
      <c r="F230" s="30">
        <f t="shared" si="38"/>
        <v>773.4281</v>
      </c>
      <c r="G230" s="17">
        <v>0.0026</v>
      </c>
      <c r="H230" s="17">
        <f t="shared" si="39"/>
        <v>5.2</v>
      </c>
      <c r="I230" s="30">
        <f t="shared" si="40"/>
        <v>206.9222</v>
      </c>
      <c r="J230" s="17">
        <v>0.0218</v>
      </c>
      <c r="K230" s="17">
        <f t="shared" si="41"/>
        <v>32.7</v>
      </c>
      <c r="L230" s="30">
        <f t="shared" si="42"/>
        <v>468.3602000000001</v>
      </c>
      <c r="M230" s="17">
        <v>0.0049</v>
      </c>
      <c r="N230" s="17">
        <f t="shared" si="43"/>
        <v>9.799999999999999</v>
      </c>
    </row>
    <row r="231" spans="1:14" ht="12.75">
      <c r="A231" s="3"/>
      <c r="B231" s="17">
        <v>13</v>
      </c>
      <c r="C231" s="30">
        <f t="shared" si="36"/>
        <v>144.07270000000005</v>
      </c>
      <c r="D231" s="17">
        <v>0.018</v>
      </c>
      <c r="E231" s="17">
        <f t="shared" si="37"/>
        <v>26.999999999999996</v>
      </c>
      <c r="F231" s="30">
        <f t="shared" si="38"/>
        <v>773.4309</v>
      </c>
      <c r="G231" s="17">
        <v>0.0028</v>
      </c>
      <c r="H231" s="17">
        <f t="shared" si="39"/>
        <v>5.6</v>
      </c>
      <c r="I231" s="30">
        <f t="shared" si="40"/>
        <v>206.9386</v>
      </c>
      <c r="J231" s="17">
        <v>0.0164</v>
      </c>
      <c r="K231" s="17">
        <f t="shared" si="41"/>
        <v>24.6</v>
      </c>
      <c r="L231" s="30">
        <f t="shared" si="42"/>
        <v>468.3653000000001</v>
      </c>
      <c r="M231" s="17">
        <v>0.0051</v>
      </c>
      <c r="N231" s="17">
        <f t="shared" si="43"/>
        <v>10.200000000000001</v>
      </c>
    </row>
    <row r="232" spans="1:14" ht="12.75">
      <c r="A232" s="3"/>
      <c r="B232" s="17">
        <v>14</v>
      </c>
      <c r="C232" s="30">
        <f t="shared" si="36"/>
        <v>144.08650000000006</v>
      </c>
      <c r="D232" s="17">
        <v>0.0138</v>
      </c>
      <c r="E232" s="17">
        <f t="shared" si="37"/>
        <v>20.7</v>
      </c>
      <c r="F232" s="30">
        <f t="shared" si="38"/>
        <v>773.4318999999999</v>
      </c>
      <c r="G232" s="17">
        <v>0.001</v>
      </c>
      <c r="H232" s="17">
        <f t="shared" si="39"/>
        <v>2</v>
      </c>
      <c r="I232" s="30">
        <f t="shared" si="40"/>
        <v>206.9549</v>
      </c>
      <c r="J232" s="17">
        <v>0.016300000000000002</v>
      </c>
      <c r="K232" s="17">
        <f t="shared" si="41"/>
        <v>24.450000000000003</v>
      </c>
      <c r="L232" s="30">
        <f t="shared" si="42"/>
        <v>468.3694000000001</v>
      </c>
      <c r="M232" s="17">
        <v>0.0040999999999999995</v>
      </c>
      <c r="N232" s="17">
        <f t="shared" si="43"/>
        <v>8.2</v>
      </c>
    </row>
    <row r="233" spans="1:14" ht="12.75">
      <c r="A233" s="3"/>
      <c r="B233" s="17">
        <v>15</v>
      </c>
      <c r="C233" s="30">
        <f t="shared" si="36"/>
        <v>144.10030000000006</v>
      </c>
      <c r="D233" s="17">
        <v>0.0138</v>
      </c>
      <c r="E233" s="17">
        <f t="shared" si="37"/>
        <v>20.7</v>
      </c>
      <c r="F233" s="30">
        <f t="shared" si="38"/>
        <v>773.4345999999999</v>
      </c>
      <c r="G233" s="17">
        <v>0.0027</v>
      </c>
      <c r="H233" s="17">
        <f t="shared" si="39"/>
        <v>5.4</v>
      </c>
      <c r="I233" s="30">
        <f t="shared" si="40"/>
        <v>206.9745</v>
      </c>
      <c r="J233" s="17">
        <v>0.0196</v>
      </c>
      <c r="K233" s="17">
        <f t="shared" si="41"/>
        <v>29.4</v>
      </c>
      <c r="L233" s="30">
        <f t="shared" si="42"/>
        <v>468.3743000000001</v>
      </c>
      <c r="M233" s="17">
        <v>0.0049</v>
      </c>
      <c r="N233" s="17">
        <f t="shared" si="43"/>
        <v>9.799999999999999</v>
      </c>
    </row>
    <row r="234" spans="1:14" ht="12.75">
      <c r="A234" s="3"/>
      <c r="B234" s="17">
        <v>16</v>
      </c>
      <c r="C234" s="30">
        <f t="shared" si="36"/>
        <v>144.11040000000006</v>
      </c>
      <c r="D234" s="17">
        <v>0.0101</v>
      </c>
      <c r="E234" s="17">
        <f t="shared" si="37"/>
        <v>15.149999999999999</v>
      </c>
      <c r="F234" s="30">
        <f t="shared" si="38"/>
        <v>773.4356999999999</v>
      </c>
      <c r="G234" s="17">
        <v>0.0010999999999999998</v>
      </c>
      <c r="H234" s="17">
        <f t="shared" si="39"/>
        <v>2.1999999999999997</v>
      </c>
      <c r="I234" s="30">
        <f t="shared" si="40"/>
        <v>206.9888</v>
      </c>
      <c r="J234" s="17">
        <v>0.0143</v>
      </c>
      <c r="K234" s="17">
        <f t="shared" si="41"/>
        <v>21.45</v>
      </c>
      <c r="L234" s="30">
        <f t="shared" si="42"/>
        <v>468.3784000000001</v>
      </c>
      <c r="M234" s="17">
        <v>0.0040999999999999995</v>
      </c>
      <c r="N234" s="17">
        <f t="shared" si="43"/>
        <v>8.2</v>
      </c>
    </row>
    <row r="235" spans="1:14" ht="12.75">
      <c r="A235" s="3"/>
      <c r="B235" s="17">
        <v>17</v>
      </c>
      <c r="C235" s="30">
        <f t="shared" si="36"/>
        <v>144.11420000000007</v>
      </c>
      <c r="D235" s="17">
        <v>0.0037999999999999996</v>
      </c>
      <c r="E235" s="17">
        <f t="shared" si="37"/>
        <v>5.699999999999999</v>
      </c>
      <c r="F235" s="30">
        <f t="shared" si="38"/>
        <v>773.4383999999999</v>
      </c>
      <c r="G235" s="17">
        <v>0.0027</v>
      </c>
      <c r="H235" s="17">
        <f t="shared" si="39"/>
        <v>5.4</v>
      </c>
      <c r="I235" s="30">
        <f t="shared" si="40"/>
        <v>207.0012</v>
      </c>
      <c r="J235" s="17">
        <v>0.012400000000000001</v>
      </c>
      <c r="K235" s="17">
        <f t="shared" si="41"/>
        <v>18.6</v>
      </c>
      <c r="L235" s="30">
        <f t="shared" si="42"/>
        <v>468.3834000000001</v>
      </c>
      <c r="M235" s="17">
        <v>0.004999999999999999</v>
      </c>
      <c r="N235" s="17">
        <f t="shared" si="43"/>
        <v>9.999999999999998</v>
      </c>
    </row>
    <row r="236" spans="1:14" ht="12.75">
      <c r="A236" s="3"/>
      <c r="B236" s="17">
        <v>18</v>
      </c>
      <c r="C236" s="30">
        <f t="shared" si="36"/>
        <v>144.11660000000006</v>
      </c>
      <c r="D236" s="17">
        <v>0.0024</v>
      </c>
      <c r="E236" s="17">
        <f t="shared" si="37"/>
        <v>3.5999999999999996</v>
      </c>
      <c r="F236" s="30">
        <f t="shared" si="38"/>
        <v>773.4411999999999</v>
      </c>
      <c r="G236" s="17">
        <v>0.0028</v>
      </c>
      <c r="H236" s="17">
        <f t="shared" si="39"/>
        <v>5.6</v>
      </c>
      <c r="I236" s="30">
        <f t="shared" si="40"/>
        <v>207.0137</v>
      </c>
      <c r="J236" s="17">
        <v>0.0125</v>
      </c>
      <c r="K236" s="17">
        <f t="shared" si="41"/>
        <v>18.75</v>
      </c>
      <c r="L236" s="30">
        <f t="shared" si="42"/>
        <v>468.38850000000014</v>
      </c>
      <c r="M236" s="17">
        <v>0.0051</v>
      </c>
      <c r="N236" s="17">
        <f t="shared" si="43"/>
        <v>10.200000000000001</v>
      </c>
    </row>
    <row r="237" spans="1:14" ht="12.75">
      <c r="A237" s="3"/>
      <c r="B237" s="17">
        <v>19</v>
      </c>
      <c r="C237" s="30">
        <f t="shared" si="36"/>
        <v>144.11900000000006</v>
      </c>
      <c r="D237" s="17">
        <v>0.0024</v>
      </c>
      <c r="E237" s="17">
        <f t="shared" si="37"/>
        <v>3.5999999999999996</v>
      </c>
      <c r="F237" s="30">
        <f t="shared" si="38"/>
        <v>773.4423999999999</v>
      </c>
      <c r="G237" s="17">
        <v>0.0012</v>
      </c>
      <c r="H237" s="17">
        <f t="shared" si="39"/>
        <v>2.4</v>
      </c>
      <c r="I237" s="30">
        <f t="shared" si="40"/>
        <v>207.0267</v>
      </c>
      <c r="J237" s="17">
        <v>0.013000000000000001</v>
      </c>
      <c r="K237" s="17">
        <f t="shared" si="41"/>
        <v>19.5</v>
      </c>
      <c r="L237" s="30">
        <f t="shared" si="42"/>
        <v>468.39300000000014</v>
      </c>
      <c r="M237" s="17">
        <v>0.0045000000000000005</v>
      </c>
      <c r="N237" s="17">
        <f t="shared" si="43"/>
        <v>9.000000000000002</v>
      </c>
    </row>
    <row r="238" spans="1:14" ht="12.75">
      <c r="A238" s="3"/>
      <c r="B238" s="17">
        <v>20</v>
      </c>
      <c r="C238" s="30">
        <f t="shared" si="36"/>
        <v>144.12160000000006</v>
      </c>
      <c r="D238" s="17">
        <v>0.0026</v>
      </c>
      <c r="E238" s="17">
        <f t="shared" si="37"/>
        <v>3.9</v>
      </c>
      <c r="F238" s="30">
        <f t="shared" si="38"/>
        <v>773.4452999999999</v>
      </c>
      <c r="G238" s="17">
        <v>0.0029</v>
      </c>
      <c r="H238" s="17">
        <f t="shared" si="39"/>
        <v>5.8</v>
      </c>
      <c r="I238" s="30">
        <f t="shared" si="40"/>
        <v>207.0401</v>
      </c>
      <c r="J238" s="17">
        <v>0.0134</v>
      </c>
      <c r="K238" s="17">
        <f t="shared" si="41"/>
        <v>20.1</v>
      </c>
      <c r="L238" s="30">
        <f t="shared" si="42"/>
        <v>468.39840000000015</v>
      </c>
      <c r="M238" s="17">
        <v>0.0054</v>
      </c>
      <c r="N238" s="17">
        <f t="shared" si="43"/>
        <v>10.8</v>
      </c>
    </row>
    <row r="239" spans="1:14" ht="12.75">
      <c r="A239" s="3"/>
      <c r="B239" s="17">
        <v>21</v>
      </c>
      <c r="C239" s="30">
        <f t="shared" si="36"/>
        <v>144.12410000000006</v>
      </c>
      <c r="D239" s="17">
        <v>0.0024999999999999996</v>
      </c>
      <c r="E239" s="17">
        <f t="shared" si="37"/>
        <v>3.7499999999999996</v>
      </c>
      <c r="F239" s="30">
        <f t="shared" si="38"/>
        <v>773.4464999999999</v>
      </c>
      <c r="G239" s="17">
        <v>0.0012</v>
      </c>
      <c r="H239" s="17">
        <f t="shared" si="39"/>
        <v>2.4</v>
      </c>
      <c r="I239" s="30">
        <f t="shared" si="40"/>
        <v>207.0532</v>
      </c>
      <c r="J239" s="17">
        <v>0.0131</v>
      </c>
      <c r="K239" s="17">
        <f t="shared" si="41"/>
        <v>19.650000000000002</v>
      </c>
      <c r="L239" s="30">
        <f t="shared" si="42"/>
        <v>468.40290000000016</v>
      </c>
      <c r="M239" s="17">
        <v>0.0045000000000000005</v>
      </c>
      <c r="N239" s="17">
        <f t="shared" si="43"/>
        <v>9.000000000000002</v>
      </c>
    </row>
    <row r="240" spans="1:14" ht="12.75">
      <c r="A240" s="3"/>
      <c r="B240" s="17">
        <v>22</v>
      </c>
      <c r="C240" s="30">
        <f t="shared" si="36"/>
        <v>144.12960000000007</v>
      </c>
      <c r="D240" s="17">
        <v>0.0055</v>
      </c>
      <c r="E240" s="17">
        <f t="shared" si="37"/>
        <v>8.25</v>
      </c>
      <c r="F240" s="30">
        <f t="shared" si="38"/>
        <v>773.4493999999999</v>
      </c>
      <c r="G240" s="17">
        <v>0.0029</v>
      </c>
      <c r="H240" s="17">
        <f t="shared" si="39"/>
        <v>5.8</v>
      </c>
      <c r="I240" s="30">
        <f t="shared" si="40"/>
        <v>207.0678</v>
      </c>
      <c r="J240" s="17">
        <v>0.0146</v>
      </c>
      <c r="K240" s="17">
        <f t="shared" si="41"/>
        <v>21.9</v>
      </c>
      <c r="L240" s="30">
        <f t="shared" si="42"/>
        <v>468.40830000000017</v>
      </c>
      <c r="M240" s="17">
        <v>0.0054</v>
      </c>
      <c r="N240" s="17">
        <f t="shared" si="43"/>
        <v>10.8</v>
      </c>
    </row>
    <row r="241" spans="1:14" ht="12.75">
      <c r="A241" s="3"/>
      <c r="B241" s="17">
        <v>23</v>
      </c>
      <c r="C241" s="30">
        <f t="shared" si="36"/>
        <v>144.13310000000007</v>
      </c>
      <c r="D241" s="17">
        <v>0.0035</v>
      </c>
      <c r="E241" s="17">
        <f t="shared" si="37"/>
        <v>5.25</v>
      </c>
      <c r="F241" s="30">
        <f t="shared" si="38"/>
        <v>773.4504999999998</v>
      </c>
      <c r="G241" s="17">
        <v>0.0010999999999999998</v>
      </c>
      <c r="H241" s="17">
        <f t="shared" si="39"/>
        <v>2.1999999999999997</v>
      </c>
      <c r="I241" s="30">
        <f t="shared" si="40"/>
        <v>207.0812</v>
      </c>
      <c r="J241" s="17">
        <v>0.0134</v>
      </c>
      <c r="K241" s="17">
        <f t="shared" si="41"/>
        <v>20.1</v>
      </c>
      <c r="L241" s="30">
        <f t="shared" si="42"/>
        <v>468.41290000000015</v>
      </c>
      <c r="M241" s="17">
        <v>0.0046</v>
      </c>
      <c r="N241" s="17">
        <f t="shared" si="43"/>
        <v>9.2</v>
      </c>
    </row>
    <row r="242" spans="1:14" ht="12.75">
      <c r="A242" s="3"/>
      <c r="B242" s="17">
        <v>24</v>
      </c>
      <c r="C242" s="30">
        <f t="shared" si="36"/>
        <v>144.13550000000006</v>
      </c>
      <c r="D242" s="17">
        <v>0.0024</v>
      </c>
      <c r="E242" s="17">
        <f t="shared" si="37"/>
        <v>3.5999999999999996</v>
      </c>
      <c r="F242" s="30">
        <f t="shared" si="38"/>
        <v>773.4532999999998</v>
      </c>
      <c r="G242" s="17">
        <v>0.0028</v>
      </c>
      <c r="H242" s="17">
        <f t="shared" si="39"/>
        <v>5.6</v>
      </c>
      <c r="I242" s="30">
        <f t="shared" si="40"/>
        <v>207.0943</v>
      </c>
      <c r="J242" s="17">
        <v>0.0131</v>
      </c>
      <c r="K242" s="17">
        <f t="shared" si="41"/>
        <v>19.650000000000002</v>
      </c>
      <c r="L242" s="30">
        <f t="shared" si="42"/>
        <v>468.4182000000001</v>
      </c>
      <c r="M242" s="17">
        <v>0.0053</v>
      </c>
      <c r="N242" s="17">
        <f t="shared" si="43"/>
        <v>10.6</v>
      </c>
    </row>
    <row r="243" spans="1:14" ht="12.75">
      <c r="A243" s="3"/>
      <c r="B243" s="17" t="s">
        <v>4</v>
      </c>
      <c r="C243" s="19"/>
      <c r="D243" s="19"/>
      <c r="E243" s="19">
        <f>SUM(E219:E242)</f>
        <v>323.25</v>
      </c>
      <c r="F243" s="19"/>
      <c r="G243" s="19"/>
      <c r="H243" s="19">
        <f>SUM(H219:H242)</f>
        <v>106.60000000000001</v>
      </c>
      <c r="I243" s="19"/>
      <c r="J243" s="19"/>
      <c r="K243" s="19">
        <f>SUM(K219:K242)</f>
        <v>546.4499999999999</v>
      </c>
      <c r="L243" s="19"/>
      <c r="M243" s="19"/>
      <c r="N243" s="19">
        <f>SUM(N219:N242)</f>
        <v>236.39999999999998</v>
      </c>
    </row>
    <row r="244" spans="1:14" ht="15">
      <c r="A244" s="3"/>
      <c r="B244" s="21"/>
      <c r="C244" s="21"/>
      <c r="D244" s="21"/>
      <c r="E244" s="21"/>
      <c r="F244" s="21"/>
      <c r="G244" s="21"/>
      <c r="H244" s="52" t="s">
        <v>67</v>
      </c>
      <c r="I244" s="52"/>
      <c r="J244" s="52"/>
      <c r="K244" s="52"/>
      <c r="L244" s="52"/>
      <c r="M244" s="52"/>
      <c r="N244" s="52"/>
    </row>
    <row r="245" spans="1:14" ht="12.75">
      <c r="A245" s="3"/>
      <c r="B245" s="3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12" t="s">
        <v>27</v>
      </c>
      <c r="C246" s="13"/>
      <c r="D246" s="13"/>
      <c r="E246" s="13"/>
      <c r="F246" s="60">
        <v>900411</v>
      </c>
      <c r="G246" s="60"/>
      <c r="H246" s="60"/>
      <c r="I246" s="60"/>
      <c r="J246" s="60"/>
      <c r="K246" s="13"/>
      <c r="L246" s="61" t="s">
        <v>38</v>
      </c>
      <c r="M246" s="61"/>
      <c r="N246" s="61"/>
    </row>
    <row r="247" spans="1:14" ht="15">
      <c r="A247" s="3"/>
      <c r="B247" s="12" t="s">
        <v>28</v>
      </c>
      <c r="C247" s="13"/>
      <c r="D247" s="13"/>
      <c r="E247" s="13"/>
      <c r="F247" s="54" t="s">
        <v>29</v>
      </c>
      <c r="G247" s="54"/>
      <c r="H247" s="54"/>
      <c r="I247" s="54"/>
      <c r="J247" s="54"/>
      <c r="K247" s="13"/>
      <c r="L247" s="54" t="s">
        <v>8</v>
      </c>
      <c r="M247" s="54"/>
      <c r="N247" s="54"/>
    </row>
    <row r="248" spans="1:14" ht="15">
      <c r="A248" s="3"/>
      <c r="B248" s="12" t="s">
        <v>30</v>
      </c>
      <c r="C248" s="13"/>
      <c r="D248" s="13"/>
      <c r="E248" s="13"/>
      <c r="F248" s="55" t="s">
        <v>31</v>
      </c>
      <c r="G248" s="55"/>
      <c r="H248" s="55"/>
      <c r="I248" s="55"/>
      <c r="J248" s="55"/>
      <c r="K248" s="13"/>
      <c r="L248" s="56" t="s">
        <v>39</v>
      </c>
      <c r="M248" s="56"/>
      <c r="N248" s="56"/>
    </row>
    <row r="249" spans="1:14" ht="15">
      <c r="A249" s="3"/>
      <c r="B249" s="13"/>
      <c r="C249" s="13"/>
      <c r="D249" s="57" t="s">
        <v>84</v>
      </c>
      <c r="E249" s="57"/>
      <c r="F249" s="57"/>
      <c r="G249" s="57"/>
      <c r="H249" s="57"/>
      <c r="I249" s="57"/>
      <c r="J249" s="57"/>
      <c r="K249" s="57"/>
      <c r="L249" s="57"/>
      <c r="M249" s="14"/>
      <c r="N249" s="14"/>
    </row>
    <row r="250" spans="1:14" ht="15.75">
      <c r="A250" s="3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1:14" ht="12.75" customHeight="1">
      <c r="A251" s="3"/>
      <c r="B251" s="58" t="s">
        <v>1</v>
      </c>
      <c r="C251" s="59" t="s">
        <v>2</v>
      </c>
      <c r="D251" s="59"/>
      <c r="E251" s="59"/>
      <c r="F251" s="59"/>
      <c r="G251" s="59"/>
      <c r="H251" s="59"/>
      <c r="I251" s="59" t="s">
        <v>3</v>
      </c>
      <c r="J251" s="59"/>
      <c r="K251" s="59"/>
      <c r="L251" s="59"/>
      <c r="M251" s="59"/>
      <c r="N251" s="59"/>
    </row>
    <row r="252" spans="1:14" ht="28.5" customHeight="1">
      <c r="A252" s="3"/>
      <c r="B252" s="58"/>
      <c r="C252" s="53" t="s">
        <v>51</v>
      </c>
      <c r="D252" s="53"/>
      <c r="E252" s="53"/>
      <c r="F252" s="53" t="s">
        <v>52</v>
      </c>
      <c r="G252" s="53"/>
      <c r="H252" s="53"/>
      <c r="I252" s="53" t="s">
        <v>51</v>
      </c>
      <c r="J252" s="53"/>
      <c r="K252" s="53"/>
      <c r="L252" s="53" t="s">
        <v>52</v>
      </c>
      <c r="M252" s="53"/>
      <c r="N252" s="53"/>
    </row>
    <row r="253" spans="1:14" ht="12.75" customHeight="1">
      <c r="A253" s="3"/>
      <c r="B253" s="58"/>
      <c r="C253" s="53" t="s">
        <v>35</v>
      </c>
      <c r="D253" s="53"/>
      <c r="E253" s="53"/>
      <c r="F253" s="53" t="s">
        <v>35</v>
      </c>
      <c r="G253" s="53"/>
      <c r="H253" s="53"/>
      <c r="I253" s="53" t="s">
        <v>35</v>
      </c>
      <c r="J253" s="53"/>
      <c r="K253" s="53"/>
      <c r="L253" s="53" t="s">
        <v>35</v>
      </c>
      <c r="M253" s="53"/>
      <c r="N253" s="53"/>
    </row>
    <row r="254" spans="1:14" ht="33.75">
      <c r="A254" s="3"/>
      <c r="B254" s="58"/>
      <c r="C254" s="16" t="s">
        <v>5</v>
      </c>
      <c r="D254" s="16" t="s">
        <v>6</v>
      </c>
      <c r="E254" s="16" t="s">
        <v>7</v>
      </c>
      <c r="F254" s="16" t="s">
        <v>5</v>
      </c>
      <c r="G254" s="16" t="s">
        <v>6</v>
      </c>
      <c r="H254" s="16" t="s">
        <v>7</v>
      </c>
      <c r="I254" s="16" t="s">
        <v>5</v>
      </c>
      <c r="J254" s="16" t="s">
        <v>6</v>
      </c>
      <c r="K254" s="16" t="s">
        <v>7</v>
      </c>
      <c r="L254" s="16" t="s">
        <v>5</v>
      </c>
      <c r="M254" s="16" t="s">
        <v>6</v>
      </c>
      <c r="N254" s="16" t="s">
        <v>7</v>
      </c>
    </row>
    <row r="255" spans="1:14" ht="12.75">
      <c r="A255" s="3"/>
      <c r="B255" s="17">
        <v>1</v>
      </c>
      <c r="C255" s="17">
        <v>2</v>
      </c>
      <c r="D255" s="17">
        <v>3</v>
      </c>
      <c r="E255" s="17">
        <v>4</v>
      </c>
      <c r="F255" s="17">
        <v>5</v>
      </c>
      <c r="G255" s="17">
        <v>6</v>
      </c>
      <c r="H255" s="17">
        <v>7</v>
      </c>
      <c r="I255" s="17">
        <v>5</v>
      </c>
      <c r="J255" s="17">
        <v>6</v>
      </c>
      <c r="K255" s="17">
        <v>7</v>
      </c>
      <c r="L255" s="17">
        <v>11</v>
      </c>
      <c r="M255" s="17">
        <v>12</v>
      </c>
      <c r="N255" s="17">
        <v>13</v>
      </c>
    </row>
    <row r="256" spans="1:14" ht="12.75">
      <c r="A256" s="3"/>
      <c r="B256" s="17">
        <v>0</v>
      </c>
      <c r="C256" s="30">
        <v>755.86</v>
      </c>
      <c r="D256" s="17"/>
      <c r="E256" s="17"/>
      <c r="F256" s="30">
        <v>275.41</v>
      </c>
      <c r="G256" s="17"/>
      <c r="H256" s="17"/>
      <c r="I256" s="30">
        <v>136.13</v>
      </c>
      <c r="J256" s="17"/>
      <c r="K256" s="17"/>
      <c r="L256" s="30">
        <v>406.45</v>
      </c>
      <c r="M256" s="17"/>
      <c r="N256" s="17"/>
    </row>
    <row r="257" spans="1:14" ht="12.75">
      <c r="A257" s="3"/>
      <c r="B257" s="17">
        <v>1</v>
      </c>
      <c r="C257" s="30">
        <f>C256+D257</f>
        <v>755.865</v>
      </c>
      <c r="D257" s="17">
        <v>0.005</v>
      </c>
      <c r="E257" s="17">
        <f>D257*2000</f>
        <v>10</v>
      </c>
      <c r="F257" s="30">
        <f>F256+G257</f>
        <v>275.41170000000005</v>
      </c>
      <c r="G257" s="17">
        <v>0.0017000000000000001</v>
      </c>
      <c r="H257" s="17">
        <f>G257*2000</f>
        <v>3.4000000000000004</v>
      </c>
      <c r="I257" s="30">
        <f>I256+J257</f>
        <v>136.1302</v>
      </c>
      <c r="J257" s="17">
        <v>0.0002</v>
      </c>
      <c r="K257" s="17">
        <f>J257*2000</f>
        <v>0.4</v>
      </c>
      <c r="L257" s="30">
        <f>L256+M257</f>
        <v>406.45779999999996</v>
      </c>
      <c r="M257" s="17">
        <v>0.0078</v>
      </c>
      <c r="N257" s="17">
        <f>M257*2000</f>
        <v>15.6</v>
      </c>
    </row>
    <row r="258" spans="1:14" ht="12.75">
      <c r="A258" s="3"/>
      <c r="B258" s="17">
        <v>2</v>
      </c>
      <c r="C258" s="30">
        <f aca="true" t="shared" si="44" ref="C258:C280">C257+D258</f>
        <v>755.8726</v>
      </c>
      <c r="D258" s="17">
        <v>0.007600000000000001</v>
      </c>
      <c r="E258" s="17">
        <f aca="true" t="shared" si="45" ref="E258:E280">D258*2000</f>
        <v>15.200000000000001</v>
      </c>
      <c r="F258" s="30">
        <f aca="true" t="shared" si="46" ref="F258:F280">F257+G258</f>
        <v>275.4134000000001</v>
      </c>
      <c r="G258" s="17">
        <v>0.0017000000000000001</v>
      </c>
      <c r="H258" s="17">
        <f aca="true" t="shared" si="47" ref="H258:H280">G258*2000</f>
        <v>3.4000000000000004</v>
      </c>
      <c r="I258" s="30">
        <f aca="true" t="shared" si="48" ref="I258:I280">I257+J258</f>
        <v>136.1315</v>
      </c>
      <c r="J258" s="17">
        <v>0.0013</v>
      </c>
      <c r="K258" s="17">
        <f aca="true" t="shared" si="49" ref="K258:K280">J258*2000</f>
        <v>2.6</v>
      </c>
      <c r="L258" s="30">
        <f aca="true" t="shared" si="50" ref="L258:L280">L257+M258</f>
        <v>406.46549999999996</v>
      </c>
      <c r="M258" s="17">
        <v>0.0077</v>
      </c>
      <c r="N258" s="17">
        <f aca="true" t="shared" si="51" ref="N258:N280">M258*2000</f>
        <v>15.4</v>
      </c>
    </row>
    <row r="259" spans="1:14" ht="12.75">
      <c r="A259" s="3"/>
      <c r="B259" s="17">
        <v>3</v>
      </c>
      <c r="C259" s="30">
        <f t="shared" si="44"/>
        <v>755.8833000000001</v>
      </c>
      <c r="D259" s="17">
        <v>0.010700000000000001</v>
      </c>
      <c r="E259" s="17">
        <f t="shared" si="45"/>
        <v>21.400000000000002</v>
      </c>
      <c r="F259" s="30">
        <f t="shared" si="46"/>
        <v>275.4152000000001</v>
      </c>
      <c r="G259" s="17">
        <v>0.0018</v>
      </c>
      <c r="H259" s="17">
        <f t="shared" si="47"/>
        <v>3.6</v>
      </c>
      <c r="I259" s="30">
        <f t="shared" si="48"/>
        <v>136.1342</v>
      </c>
      <c r="J259" s="17">
        <v>0.0027</v>
      </c>
      <c r="K259" s="17">
        <f t="shared" si="49"/>
        <v>5.4</v>
      </c>
      <c r="L259" s="30">
        <f t="shared" si="50"/>
        <v>406.47329999999994</v>
      </c>
      <c r="M259" s="17">
        <v>0.0078</v>
      </c>
      <c r="N259" s="17">
        <f t="shared" si="51"/>
        <v>15.6</v>
      </c>
    </row>
    <row r="260" spans="1:14" ht="12.75">
      <c r="A260" s="3"/>
      <c r="B260" s="17">
        <v>4</v>
      </c>
      <c r="C260" s="30">
        <f t="shared" si="44"/>
        <v>755.8875</v>
      </c>
      <c r="D260" s="17">
        <v>0.004200000000000001</v>
      </c>
      <c r="E260" s="17">
        <f t="shared" si="45"/>
        <v>8.4</v>
      </c>
      <c r="F260" s="30">
        <f t="shared" si="46"/>
        <v>275.4169000000001</v>
      </c>
      <c r="G260" s="17">
        <v>0.0017000000000000001</v>
      </c>
      <c r="H260" s="17">
        <f t="shared" si="47"/>
        <v>3.4000000000000004</v>
      </c>
      <c r="I260" s="30">
        <f t="shared" si="48"/>
        <v>136.13469999999998</v>
      </c>
      <c r="J260" s="17">
        <v>0.0005</v>
      </c>
      <c r="K260" s="17">
        <f t="shared" si="49"/>
        <v>1</v>
      </c>
      <c r="L260" s="30">
        <f t="shared" si="50"/>
        <v>406.4810999999999</v>
      </c>
      <c r="M260" s="17">
        <v>0.0078</v>
      </c>
      <c r="N260" s="17">
        <f t="shared" si="51"/>
        <v>15.6</v>
      </c>
    </row>
    <row r="261" spans="1:14" ht="12.75">
      <c r="A261" s="3"/>
      <c r="B261" s="17">
        <v>5</v>
      </c>
      <c r="C261" s="30">
        <f t="shared" si="44"/>
        <v>755.8915000000001</v>
      </c>
      <c r="D261" s="17">
        <v>0.004</v>
      </c>
      <c r="E261" s="17">
        <f t="shared" si="45"/>
        <v>8</v>
      </c>
      <c r="F261" s="30">
        <f t="shared" si="46"/>
        <v>275.4187000000001</v>
      </c>
      <c r="G261" s="17">
        <v>0.0018</v>
      </c>
      <c r="H261" s="17">
        <f t="shared" si="47"/>
        <v>3.6</v>
      </c>
      <c r="I261" s="30">
        <f t="shared" si="48"/>
        <v>136.13519999999997</v>
      </c>
      <c r="J261" s="17">
        <v>0.0005</v>
      </c>
      <c r="K261" s="17">
        <f t="shared" si="49"/>
        <v>1</v>
      </c>
      <c r="L261" s="30">
        <f t="shared" si="50"/>
        <v>406.4888999999999</v>
      </c>
      <c r="M261" s="17">
        <v>0.0078</v>
      </c>
      <c r="N261" s="17">
        <f t="shared" si="51"/>
        <v>15.6</v>
      </c>
    </row>
    <row r="262" spans="1:14" ht="12.75">
      <c r="A262" s="3"/>
      <c r="B262" s="17">
        <v>6</v>
      </c>
      <c r="C262" s="30">
        <f t="shared" si="44"/>
        <v>755.8955000000001</v>
      </c>
      <c r="D262" s="17">
        <v>0.004</v>
      </c>
      <c r="E262" s="17">
        <f t="shared" si="45"/>
        <v>8</v>
      </c>
      <c r="F262" s="30">
        <f t="shared" si="46"/>
        <v>275.4205000000001</v>
      </c>
      <c r="G262" s="17">
        <v>0.0018</v>
      </c>
      <c r="H262" s="17">
        <f t="shared" si="47"/>
        <v>3.6</v>
      </c>
      <c r="I262" s="30">
        <f t="shared" si="48"/>
        <v>136.13579999999996</v>
      </c>
      <c r="J262" s="17">
        <v>0.0006</v>
      </c>
      <c r="K262" s="17">
        <f t="shared" si="49"/>
        <v>1.2</v>
      </c>
      <c r="L262" s="30">
        <f t="shared" si="50"/>
        <v>406.4970999999999</v>
      </c>
      <c r="M262" s="17">
        <v>0.0082</v>
      </c>
      <c r="N262" s="17">
        <f t="shared" si="51"/>
        <v>16.400000000000002</v>
      </c>
    </row>
    <row r="263" spans="1:14" ht="12.75">
      <c r="A263" s="3"/>
      <c r="B263" s="17">
        <v>7</v>
      </c>
      <c r="C263" s="30">
        <f t="shared" si="44"/>
        <v>755.9011</v>
      </c>
      <c r="D263" s="17">
        <v>0.0056</v>
      </c>
      <c r="E263" s="17">
        <f t="shared" si="45"/>
        <v>11.2</v>
      </c>
      <c r="F263" s="30">
        <f t="shared" si="46"/>
        <v>275.4224000000001</v>
      </c>
      <c r="G263" s="17">
        <v>0.0019</v>
      </c>
      <c r="H263" s="17">
        <f t="shared" si="47"/>
        <v>3.8</v>
      </c>
      <c r="I263" s="30">
        <f t="shared" si="48"/>
        <v>136.13699999999997</v>
      </c>
      <c r="J263" s="17">
        <v>0.0012000000000000001</v>
      </c>
      <c r="K263" s="17">
        <f t="shared" si="49"/>
        <v>2.4000000000000004</v>
      </c>
      <c r="L263" s="30">
        <f t="shared" si="50"/>
        <v>406.5056999999999</v>
      </c>
      <c r="M263" s="17">
        <v>0.0086</v>
      </c>
      <c r="N263" s="17">
        <f t="shared" si="51"/>
        <v>17.2</v>
      </c>
    </row>
    <row r="264" spans="1:14" ht="12.75">
      <c r="A264" s="3"/>
      <c r="B264" s="17">
        <v>8</v>
      </c>
      <c r="C264" s="30">
        <f t="shared" si="44"/>
        <v>755.9128000000001</v>
      </c>
      <c r="D264" s="17">
        <v>0.011699999999999999</v>
      </c>
      <c r="E264" s="17">
        <f t="shared" si="45"/>
        <v>23.4</v>
      </c>
      <c r="F264" s="30">
        <f t="shared" si="46"/>
        <v>275.4242000000001</v>
      </c>
      <c r="G264" s="17">
        <v>0.0018</v>
      </c>
      <c r="H264" s="17">
        <f t="shared" si="47"/>
        <v>3.6</v>
      </c>
      <c r="I264" s="30">
        <f t="shared" si="48"/>
        <v>136.14019999999996</v>
      </c>
      <c r="J264" s="17">
        <v>0.0031999999999999997</v>
      </c>
      <c r="K264" s="17">
        <f t="shared" si="49"/>
        <v>6.3999999999999995</v>
      </c>
      <c r="L264" s="30">
        <f t="shared" si="50"/>
        <v>406.5142999999999</v>
      </c>
      <c r="M264" s="17">
        <v>0.0086</v>
      </c>
      <c r="N264" s="17">
        <f t="shared" si="51"/>
        <v>17.2</v>
      </c>
    </row>
    <row r="265" spans="1:14" ht="12.75">
      <c r="A265" s="3"/>
      <c r="B265" s="17">
        <v>9</v>
      </c>
      <c r="C265" s="30">
        <f t="shared" si="44"/>
        <v>755.9206</v>
      </c>
      <c r="D265" s="17">
        <v>0.0078</v>
      </c>
      <c r="E265" s="17">
        <f t="shared" si="45"/>
        <v>15.6</v>
      </c>
      <c r="F265" s="30">
        <f t="shared" si="46"/>
        <v>275.4260000000001</v>
      </c>
      <c r="G265" s="17">
        <v>0.0018</v>
      </c>
      <c r="H265" s="17">
        <f t="shared" si="47"/>
        <v>3.6</v>
      </c>
      <c r="I265" s="30">
        <f t="shared" si="48"/>
        <v>136.14049999999997</v>
      </c>
      <c r="J265" s="17">
        <v>0.00030000000000000003</v>
      </c>
      <c r="K265" s="17">
        <f t="shared" si="49"/>
        <v>0.6000000000000001</v>
      </c>
      <c r="L265" s="30">
        <f t="shared" si="50"/>
        <v>406.5226999999999</v>
      </c>
      <c r="M265" s="17">
        <v>0.0084</v>
      </c>
      <c r="N265" s="17">
        <f t="shared" si="51"/>
        <v>16.8</v>
      </c>
    </row>
    <row r="266" spans="1:14" ht="12.75">
      <c r="A266" s="3"/>
      <c r="B266" s="17">
        <v>10</v>
      </c>
      <c r="C266" s="30">
        <f t="shared" si="44"/>
        <v>755.9274</v>
      </c>
      <c r="D266" s="17">
        <v>0.0068</v>
      </c>
      <c r="E266" s="17">
        <f t="shared" si="45"/>
        <v>13.6</v>
      </c>
      <c r="F266" s="30">
        <f t="shared" si="46"/>
        <v>275.4279000000001</v>
      </c>
      <c r="G266" s="17">
        <v>0.0019</v>
      </c>
      <c r="H266" s="17">
        <f t="shared" si="47"/>
        <v>3.8</v>
      </c>
      <c r="I266" s="30">
        <f t="shared" si="48"/>
        <v>136.1409</v>
      </c>
      <c r="J266" s="17">
        <v>0.0004</v>
      </c>
      <c r="K266" s="17">
        <f t="shared" si="49"/>
        <v>0.8</v>
      </c>
      <c r="L266" s="30">
        <f t="shared" si="50"/>
        <v>406.5312999999999</v>
      </c>
      <c r="M266" s="17">
        <v>0.0086</v>
      </c>
      <c r="N266" s="17">
        <f t="shared" si="51"/>
        <v>17.2</v>
      </c>
    </row>
    <row r="267" spans="1:14" ht="12.75">
      <c r="A267" s="3"/>
      <c r="B267" s="17">
        <v>11</v>
      </c>
      <c r="C267" s="30">
        <f t="shared" si="44"/>
        <v>755.9351</v>
      </c>
      <c r="D267" s="17">
        <v>0.0077</v>
      </c>
      <c r="E267" s="17">
        <f t="shared" si="45"/>
        <v>15.4</v>
      </c>
      <c r="F267" s="30">
        <f t="shared" si="46"/>
        <v>275.42980000000006</v>
      </c>
      <c r="G267" s="17">
        <v>0.0019</v>
      </c>
      <c r="H267" s="17">
        <f t="shared" si="47"/>
        <v>3.8</v>
      </c>
      <c r="I267" s="30">
        <f t="shared" si="48"/>
        <v>136.14139999999998</v>
      </c>
      <c r="J267" s="17">
        <v>0.0005</v>
      </c>
      <c r="K267" s="17">
        <f t="shared" si="49"/>
        <v>1</v>
      </c>
      <c r="L267" s="30">
        <f t="shared" si="50"/>
        <v>406.53969999999987</v>
      </c>
      <c r="M267" s="17">
        <v>0.0084</v>
      </c>
      <c r="N267" s="17">
        <f t="shared" si="51"/>
        <v>16.8</v>
      </c>
    </row>
    <row r="268" spans="1:14" ht="12.75">
      <c r="A268" s="3"/>
      <c r="B268" s="17">
        <v>12</v>
      </c>
      <c r="C268" s="30">
        <f t="shared" si="44"/>
        <v>755.9477</v>
      </c>
      <c r="D268" s="17">
        <v>0.0126</v>
      </c>
      <c r="E268" s="17">
        <f t="shared" si="45"/>
        <v>25.2</v>
      </c>
      <c r="F268" s="30">
        <f t="shared" si="46"/>
        <v>275.43160000000006</v>
      </c>
      <c r="G268" s="17">
        <v>0.0018</v>
      </c>
      <c r="H268" s="17">
        <f t="shared" si="47"/>
        <v>3.6</v>
      </c>
      <c r="I268" s="30">
        <f t="shared" si="48"/>
        <v>136.14399999999998</v>
      </c>
      <c r="J268" s="17">
        <v>0.0026</v>
      </c>
      <c r="K268" s="17">
        <f t="shared" si="49"/>
        <v>5.2</v>
      </c>
      <c r="L268" s="30">
        <f t="shared" si="50"/>
        <v>406.54809999999986</v>
      </c>
      <c r="M268" s="17">
        <v>0.0084</v>
      </c>
      <c r="N268" s="17">
        <f t="shared" si="51"/>
        <v>16.8</v>
      </c>
    </row>
    <row r="269" spans="1:14" ht="12.75">
      <c r="A269" s="3"/>
      <c r="B269" s="17">
        <v>13</v>
      </c>
      <c r="C269" s="30">
        <f t="shared" si="44"/>
        <v>755.9603000000001</v>
      </c>
      <c r="D269" s="17">
        <v>0.0126</v>
      </c>
      <c r="E269" s="17">
        <f t="shared" si="45"/>
        <v>25.2</v>
      </c>
      <c r="F269" s="30">
        <f t="shared" si="46"/>
        <v>275.43350000000004</v>
      </c>
      <c r="G269" s="17">
        <v>0.0019</v>
      </c>
      <c r="H269" s="17">
        <f t="shared" si="47"/>
        <v>3.8</v>
      </c>
      <c r="I269" s="30">
        <f t="shared" si="48"/>
        <v>136.1469</v>
      </c>
      <c r="J269" s="17">
        <v>0.0029</v>
      </c>
      <c r="K269" s="17">
        <f t="shared" si="49"/>
        <v>5.8</v>
      </c>
      <c r="L269" s="30">
        <f t="shared" si="50"/>
        <v>406.55669999999986</v>
      </c>
      <c r="M269" s="17">
        <v>0.0086</v>
      </c>
      <c r="N269" s="17">
        <f t="shared" si="51"/>
        <v>17.2</v>
      </c>
    </row>
    <row r="270" spans="1:14" ht="12.75">
      <c r="A270" s="3"/>
      <c r="B270" s="17">
        <v>14</v>
      </c>
      <c r="C270" s="30">
        <f t="shared" si="44"/>
        <v>755.9723</v>
      </c>
      <c r="D270" s="17">
        <v>0.012</v>
      </c>
      <c r="E270" s="17">
        <f t="shared" si="45"/>
        <v>24</v>
      </c>
      <c r="F270" s="30">
        <f t="shared" si="46"/>
        <v>275.43530000000004</v>
      </c>
      <c r="G270" s="17">
        <v>0.0018</v>
      </c>
      <c r="H270" s="17">
        <f t="shared" si="47"/>
        <v>3.6</v>
      </c>
      <c r="I270" s="30">
        <f t="shared" si="48"/>
        <v>136.14919999999998</v>
      </c>
      <c r="J270" s="17">
        <v>0.0023</v>
      </c>
      <c r="K270" s="17">
        <f t="shared" si="49"/>
        <v>4.6</v>
      </c>
      <c r="L270" s="30">
        <f t="shared" si="50"/>
        <v>406.5649999999999</v>
      </c>
      <c r="M270" s="17">
        <v>0.0083</v>
      </c>
      <c r="N270" s="17">
        <f t="shared" si="51"/>
        <v>16.6</v>
      </c>
    </row>
    <row r="271" spans="1:14" ht="12.75">
      <c r="A271" s="3"/>
      <c r="B271" s="17">
        <v>15</v>
      </c>
      <c r="C271" s="30">
        <f t="shared" si="44"/>
        <v>755.9833</v>
      </c>
      <c r="D271" s="17">
        <v>0.011</v>
      </c>
      <c r="E271" s="17">
        <f t="shared" si="45"/>
        <v>22</v>
      </c>
      <c r="F271" s="30">
        <f t="shared" si="46"/>
        <v>275.4372</v>
      </c>
      <c r="G271" s="17">
        <v>0.0019</v>
      </c>
      <c r="H271" s="17">
        <f t="shared" si="47"/>
        <v>3.8</v>
      </c>
      <c r="I271" s="30">
        <f t="shared" si="48"/>
        <v>136.15139999999997</v>
      </c>
      <c r="J271" s="17">
        <v>0.0021999999999999997</v>
      </c>
      <c r="K271" s="17">
        <f t="shared" si="49"/>
        <v>4.3999999999999995</v>
      </c>
      <c r="L271" s="30">
        <f t="shared" si="50"/>
        <v>406.5731999999999</v>
      </c>
      <c r="M271" s="17">
        <v>0.0082</v>
      </c>
      <c r="N271" s="17">
        <f t="shared" si="51"/>
        <v>16.400000000000002</v>
      </c>
    </row>
    <row r="272" spans="1:14" ht="12.75">
      <c r="A272" s="3"/>
      <c r="B272" s="17">
        <v>16</v>
      </c>
      <c r="C272" s="30">
        <f t="shared" si="44"/>
        <v>755.995</v>
      </c>
      <c r="D272" s="17">
        <v>0.0117</v>
      </c>
      <c r="E272" s="17">
        <f t="shared" si="45"/>
        <v>23.400000000000002</v>
      </c>
      <c r="F272" s="30">
        <f t="shared" si="46"/>
        <v>275.439</v>
      </c>
      <c r="G272" s="17">
        <v>0.0018</v>
      </c>
      <c r="H272" s="17">
        <f t="shared" si="47"/>
        <v>3.6</v>
      </c>
      <c r="I272" s="30">
        <f t="shared" si="48"/>
        <v>136.15419999999997</v>
      </c>
      <c r="J272" s="17">
        <v>0.0028</v>
      </c>
      <c r="K272" s="17">
        <f t="shared" si="49"/>
        <v>5.6</v>
      </c>
      <c r="L272" s="30">
        <f t="shared" si="50"/>
        <v>406.5812999999999</v>
      </c>
      <c r="M272" s="17">
        <v>0.0081</v>
      </c>
      <c r="N272" s="17">
        <f t="shared" si="51"/>
        <v>16.2</v>
      </c>
    </row>
    <row r="273" spans="1:14" ht="12.75">
      <c r="A273" s="3"/>
      <c r="B273" s="17">
        <v>17</v>
      </c>
      <c r="C273" s="30">
        <f t="shared" si="44"/>
        <v>756.0065</v>
      </c>
      <c r="D273" s="17">
        <v>0.0115</v>
      </c>
      <c r="E273" s="17">
        <f t="shared" si="45"/>
        <v>23</v>
      </c>
      <c r="F273" s="30">
        <f t="shared" si="46"/>
        <v>275.4408</v>
      </c>
      <c r="G273" s="17">
        <v>0.0018</v>
      </c>
      <c r="H273" s="17">
        <f t="shared" si="47"/>
        <v>3.6</v>
      </c>
      <c r="I273" s="30">
        <f t="shared" si="48"/>
        <v>136.15739999999997</v>
      </c>
      <c r="J273" s="17">
        <v>0.0031999999999999997</v>
      </c>
      <c r="K273" s="17">
        <f t="shared" si="49"/>
        <v>6.3999999999999995</v>
      </c>
      <c r="L273" s="30">
        <f t="shared" si="50"/>
        <v>406.5893999999999</v>
      </c>
      <c r="M273" s="17">
        <v>0.0081</v>
      </c>
      <c r="N273" s="17">
        <f t="shared" si="51"/>
        <v>16.2</v>
      </c>
    </row>
    <row r="274" spans="1:14" ht="12.75">
      <c r="A274" s="3"/>
      <c r="B274" s="17">
        <v>18</v>
      </c>
      <c r="C274" s="30">
        <f t="shared" si="44"/>
        <v>756.0172</v>
      </c>
      <c r="D274" s="17">
        <v>0.010700000000000001</v>
      </c>
      <c r="E274" s="17">
        <f t="shared" si="45"/>
        <v>21.400000000000002</v>
      </c>
      <c r="F274" s="30">
        <f t="shared" si="46"/>
        <v>275.4426</v>
      </c>
      <c r="G274" s="17">
        <v>0.0018</v>
      </c>
      <c r="H274" s="17">
        <f t="shared" si="47"/>
        <v>3.6</v>
      </c>
      <c r="I274" s="30">
        <f t="shared" si="48"/>
        <v>136.16049999999996</v>
      </c>
      <c r="J274" s="17">
        <v>0.0031000000000000003</v>
      </c>
      <c r="K274" s="17">
        <f t="shared" si="49"/>
        <v>6.200000000000001</v>
      </c>
      <c r="L274" s="30">
        <f t="shared" si="50"/>
        <v>406.5974999999999</v>
      </c>
      <c r="M274" s="17">
        <v>0.0081</v>
      </c>
      <c r="N274" s="17">
        <f t="shared" si="51"/>
        <v>16.2</v>
      </c>
    </row>
    <row r="275" spans="1:14" ht="12.75">
      <c r="A275" s="3"/>
      <c r="B275" s="17">
        <v>19</v>
      </c>
      <c r="C275" s="30">
        <f t="shared" si="44"/>
        <v>756.0224</v>
      </c>
      <c r="D275" s="17">
        <v>0.0052</v>
      </c>
      <c r="E275" s="17">
        <f t="shared" si="45"/>
        <v>10.4</v>
      </c>
      <c r="F275" s="30">
        <f t="shared" si="46"/>
        <v>275.44430000000006</v>
      </c>
      <c r="G275" s="17">
        <v>0.0017000000000000001</v>
      </c>
      <c r="H275" s="17">
        <f t="shared" si="47"/>
        <v>3.4000000000000004</v>
      </c>
      <c r="I275" s="30">
        <f t="shared" si="48"/>
        <v>136.16129999999995</v>
      </c>
      <c r="J275" s="17">
        <v>0.0007999999999999999</v>
      </c>
      <c r="K275" s="17">
        <f t="shared" si="49"/>
        <v>1.5999999999999999</v>
      </c>
      <c r="L275" s="30">
        <f t="shared" si="50"/>
        <v>406.6054999999999</v>
      </c>
      <c r="M275" s="17">
        <v>0.008</v>
      </c>
      <c r="N275" s="17">
        <f t="shared" si="51"/>
        <v>16</v>
      </c>
    </row>
    <row r="276" spans="1:14" ht="12.75">
      <c r="A276" s="3"/>
      <c r="B276" s="17">
        <v>20</v>
      </c>
      <c r="C276" s="30">
        <f t="shared" si="44"/>
        <v>756.0264999999999</v>
      </c>
      <c r="D276" s="17">
        <v>0.0040999999999999995</v>
      </c>
      <c r="E276" s="17">
        <f t="shared" si="45"/>
        <v>8.2</v>
      </c>
      <c r="F276" s="30">
        <f t="shared" si="46"/>
        <v>275.44610000000006</v>
      </c>
      <c r="G276" s="17">
        <v>0.0018</v>
      </c>
      <c r="H276" s="17">
        <f t="shared" si="47"/>
        <v>3.6</v>
      </c>
      <c r="I276" s="30">
        <f t="shared" si="48"/>
        <v>136.16189999999995</v>
      </c>
      <c r="J276" s="17">
        <v>0.0006</v>
      </c>
      <c r="K276" s="17">
        <f t="shared" si="49"/>
        <v>1.2</v>
      </c>
      <c r="L276" s="30">
        <f t="shared" si="50"/>
        <v>406.6133999999999</v>
      </c>
      <c r="M276" s="17">
        <v>0.0079</v>
      </c>
      <c r="N276" s="17">
        <f t="shared" si="51"/>
        <v>15.8</v>
      </c>
    </row>
    <row r="277" spans="1:14" ht="12.75">
      <c r="A277" s="3"/>
      <c r="B277" s="17">
        <v>21</v>
      </c>
      <c r="C277" s="30">
        <f t="shared" si="44"/>
        <v>756.0305</v>
      </c>
      <c r="D277" s="17">
        <v>0.004</v>
      </c>
      <c r="E277" s="17">
        <f t="shared" si="45"/>
        <v>8</v>
      </c>
      <c r="F277" s="30">
        <f t="shared" si="46"/>
        <v>275.4478000000001</v>
      </c>
      <c r="G277" s="17">
        <v>0.0017000000000000001</v>
      </c>
      <c r="H277" s="17">
        <f t="shared" si="47"/>
        <v>3.4000000000000004</v>
      </c>
      <c r="I277" s="30">
        <f t="shared" si="48"/>
        <v>136.16239999999993</v>
      </c>
      <c r="J277" s="17">
        <v>0.0005</v>
      </c>
      <c r="K277" s="17">
        <f t="shared" si="49"/>
        <v>1</v>
      </c>
      <c r="L277" s="30">
        <f t="shared" si="50"/>
        <v>406.6211999999999</v>
      </c>
      <c r="M277" s="17">
        <v>0.0078</v>
      </c>
      <c r="N277" s="17">
        <f t="shared" si="51"/>
        <v>15.6</v>
      </c>
    </row>
    <row r="278" spans="1:14" ht="12.75">
      <c r="A278" s="3"/>
      <c r="B278" s="17">
        <v>22</v>
      </c>
      <c r="C278" s="30">
        <f t="shared" si="44"/>
        <v>756.0342999999999</v>
      </c>
      <c r="D278" s="17">
        <v>0.0038</v>
      </c>
      <c r="E278" s="17">
        <f t="shared" si="45"/>
        <v>7.6</v>
      </c>
      <c r="F278" s="30">
        <f t="shared" si="46"/>
        <v>275.4496000000001</v>
      </c>
      <c r="G278" s="17">
        <v>0.0018</v>
      </c>
      <c r="H278" s="17">
        <f t="shared" si="47"/>
        <v>3.6</v>
      </c>
      <c r="I278" s="30">
        <f t="shared" si="48"/>
        <v>136.16279999999995</v>
      </c>
      <c r="J278" s="17">
        <v>0.0004</v>
      </c>
      <c r="K278" s="17">
        <f t="shared" si="49"/>
        <v>0.8</v>
      </c>
      <c r="L278" s="30">
        <f t="shared" si="50"/>
        <v>406.62919999999986</v>
      </c>
      <c r="M278" s="17">
        <v>0.008</v>
      </c>
      <c r="N278" s="17">
        <f t="shared" si="51"/>
        <v>16</v>
      </c>
    </row>
    <row r="279" spans="1:14" ht="12.75">
      <c r="A279" s="3"/>
      <c r="B279" s="17">
        <v>23</v>
      </c>
      <c r="C279" s="30">
        <f t="shared" si="44"/>
        <v>756.0418999999999</v>
      </c>
      <c r="D279" s="17">
        <v>0.007599999999999999</v>
      </c>
      <c r="E279" s="17">
        <f t="shared" si="45"/>
        <v>15.199999999999998</v>
      </c>
      <c r="F279" s="30">
        <f t="shared" si="46"/>
        <v>275.4514000000001</v>
      </c>
      <c r="G279" s="17">
        <v>0.0018</v>
      </c>
      <c r="H279" s="17">
        <f t="shared" si="47"/>
        <v>3.6</v>
      </c>
      <c r="I279" s="30">
        <f t="shared" si="48"/>
        <v>136.16489999999996</v>
      </c>
      <c r="J279" s="17">
        <v>0.0021000000000000003</v>
      </c>
      <c r="K279" s="17">
        <f t="shared" si="49"/>
        <v>4.2</v>
      </c>
      <c r="L279" s="30">
        <f t="shared" si="50"/>
        <v>406.63719999999984</v>
      </c>
      <c r="M279" s="17">
        <v>0.008</v>
      </c>
      <c r="N279" s="17">
        <f t="shared" si="51"/>
        <v>16</v>
      </c>
    </row>
    <row r="280" spans="1:14" ht="12.75">
      <c r="A280" s="3"/>
      <c r="B280" s="17">
        <v>24</v>
      </c>
      <c r="C280" s="30">
        <f t="shared" si="44"/>
        <v>756.0504999999999</v>
      </c>
      <c r="D280" s="17">
        <v>0.0086</v>
      </c>
      <c r="E280" s="17">
        <f t="shared" si="45"/>
        <v>17.2</v>
      </c>
      <c r="F280" s="30">
        <f t="shared" si="46"/>
        <v>275.4532000000001</v>
      </c>
      <c r="G280" s="17">
        <v>0.0018</v>
      </c>
      <c r="H280" s="17">
        <f t="shared" si="47"/>
        <v>3.6</v>
      </c>
      <c r="I280" s="30">
        <f t="shared" si="48"/>
        <v>136.16759999999996</v>
      </c>
      <c r="J280" s="17">
        <v>0.0027</v>
      </c>
      <c r="K280" s="17">
        <f t="shared" si="49"/>
        <v>5.4</v>
      </c>
      <c r="L280" s="30">
        <f t="shared" si="50"/>
        <v>406.6451999999998</v>
      </c>
      <c r="M280" s="17">
        <v>0.008</v>
      </c>
      <c r="N280" s="17">
        <f t="shared" si="51"/>
        <v>16</v>
      </c>
    </row>
    <row r="281" spans="1:14" ht="12.75">
      <c r="A281" s="3"/>
      <c r="B281" s="17" t="s">
        <v>4</v>
      </c>
      <c r="C281" s="19"/>
      <c r="D281" s="19"/>
      <c r="E281" s="19">
        <f>SUM(E257:E280)</f>
        <v>380.9999999999999</v>
      </c>
      <c r="F281" s="19"/>
      <c r="G281" s="19"/>
      <c r="H281" s="19">
        <f>SUM(H257:H280)</f>
        <v>86.39999999999999</v>
      </c>
      <c r="I281" s="19"/>
      <c r="J281" s="19"/>
      <c r="K281" s="19">
        <f>SUM(K257:K280)</f>
        <v>75.20000000000002</v>
      </c>
      <c r="L281" s="19"/>
      <c r="M281" s="19"/>
      <c r="N281" s="19">
        <f>SUM(N257:N280)</f>
        <v>390.40000000000003</v>
      </c>
    </row>
    <row r="282" spans="1:14" ht="15">
      <c r="A282" s="3"/>
      <c r="B282" s="21"/>
      <c r="C282" s="21"/>
      <c r="D282" s="21"/>
      <c r="E282" s="21"/>
      <c r="F282" s="21"/>
      <c r="G282" s="21"/>
      <c r="H282" s="52" t="s">
        <v>67</v>
      </c>
      <c r="I282" s="52"/>
      <c r="J282" s="52"/>
      <c r="K282" s="52"/>
      <c r="L282" s="52"/>
      <c r="M282" s="52"/>
      <c r="N282" s="52"/>
    </row>
    <row r="283" spans="1:14" ht="12.75">
      <c r="A283" s="3"/>
      <c r="B283" s="3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12" t="s">
        <v>27</v>
      </c>
      <c r="C284" s="13"/>
      <c r="D284" s="13"/>
      <c r="E284" s="13"/>
      <c r="F284" s="60">
        <v>900411</v>
      </c>
      <c r="G284" s="60"/>
      <c r="H284" s="60"/>
      <c r="I284" s="60"/>
      <c r="J284" s="60"/>
      <c r="K284" s="13"/>
      <c r="L284" s="61" t="s">
        <v>38</v>
      </c>
      <c r="M284" s="61"/>
      <c r="N284" s="61"/>
    </row>
    <row r="285" spans="1:14" ht="15">
      <c r="A285" s="3"/>
      <c r="B285" s="12" t="s">
        <v>28</v>
      </c>
      <c r="C285" s="13"/>
      <c r="D285" s="13"/>
      <c r="E285" s="13"/>
      <c r="F285" s="54" t="s">
        <v>29</v>
      </c>
      <c r="G285" s="54"/>
      <c r="H285" s="54"/>
      <c r="I285" s="54"/>
      <c r="J285" s="54"/>
      <c r="K285" s="13"/>
      <c r="L285" s="54" t="s">
        <v>8</v>
      </c>
      <c r="M285" s="54"/>
      <c r="N285" s="54"/>
    </row>
    <row r="286" spans="1:14" ht="15">
      <c r="A286" s="3"/>
      <c r="B286" s="12" t="s">
        <v>30</v>
      </c>
      <c r="C286" s="13"/>
      <c r="D286" s="13"/>
      <c r="E286" s="13"/>
      <c r="F286" s="55" t="s">
        <v>31</v>
      </c>
      <c r="G286" s="55"/>
      <c r="H286" s="55"/>
      <c r="I286" s="55"/>
      <c r="J286" s="55"/>
      <c r="K286" s="13"/>
      <c r="L286" s="56" t="s">
        <v>39</v>
      </c>
      <c r="M286" s="56"/>
      <c r="N286" s="56"/>
    </row>
    <row r="287" spans="1:14" ht="15">
      <c r="A287" s="3"/>
      <c r="B287" s="13"/>
      <c r="C287" s="13"/>
      <c r="D287" s="57" t="s">
        <v>84</v>
      </c>
      <c r="E287" s="57"/>
      <c r="F287" s="57"/>
      <c r="G287" s="57"/>
      <c r="H287" s="57"/>
      <c r="I287" s="57"/>
      <c r="J287" s="57"/>
      <c r="K287" s="57"/>
      <c r="L287" s="57"/>
      <c r="M287" s="14"/>
      <c r="N287" s="14"/>
    </row>
    <row r="288" spans="1:14" ht="15.75">
      <c r="A288" s="3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 customHeight="1">
      <c r="A289" s="3"/>
      <c r="B289" s="58" t="s">
        <v>1</v>
      </c>
      <c r="C289" s="59" t="s">
        <v>2</v>
      </c>
      <c r="D289" s="59"/>
      <c r="E289" s="59"/>
      <c r="F289" s="59"/>
      <c r="G289" s="59"/>
      <c r="H289" s="59"/>
      <c r="I289" s="59" t="s">
        <v>3</v>
      </c>
      <c r="J289" s="59"/>
      <c r="K289" s="59"/>
      <c r="L289" s="59"/>
      <c r="M289" s="59"/>
      <c r="N289" s="59"/>
    </row>
    <row r="290" spans="1:14" ht="24" customHeight="1">
      <c r="A290" s="3"/>
      <c r="B290" s="58"/>
      <c r="C290" s="53" t="s">
        <v>53</v>
      </c>
      <c r="D290" s="53"/>
      <c r="E290" s="53"/>
      <c r="F290" s="53" t="s">
        <v>72</v>
      </c>
      <c r="G290" s="53"/>
      <c r="H290" s="53"/>
      <c r="I290" s="53" t="s">
        <v>53</v>
      </c>
      <c r="J290" s="53"/>
      <c r="K290" s="53"/>
      <c r="L290" s="53" t="s">
        <v>72</v>
      </c>
      <c r="M290" s="53"/>
      <c r="N290" s="53"/>
    </row>
    <row r="291" spans="1:14" ht="12.75" customHeight="1">
      <c r="A291" s="3"/>
      <c r="B291" s="58"/>
      <c r="C291" s="53" t="s">
        <v>35</v>
      </c>
      <c r="D291" s="53"/>
      <c r="E291" s="53"/>
      <c r="F291" s="53" t="s">
        <v>35</v>
      </c>
      <c r="G291" s="53"/>
      <c r="H291" s="53"/>
      <c r="I291" s="53" t="s">
        <v>35</v>
      </c>
      <c r="J291" s="53"/>
      <c r="K291" s="53"/>
      <c r="L291" s="53" t="s">
        <v>35</v>
      </c>
      <c r="M291" s="53"/>
      <c r="N291" s="53"/>
    </row>
    <row r="292" spans="1:14" ht="33.75">
      <c r="A292" s="3"/>
      <c r="B292" s="58"/>
      <c r="C292" s="16" t="s">
        <v>5</v>
      </c>
      <c r="D292" s="16" t="s">
        <v>6</v>
      </c>
      <c r="E292" s="16" t="s">
        <v>7</v>
      </c>
      <c r="F292" s="16" t="s">
        <v>5</v>
      </c>
      <c r="G292" s="16" t="s">
        <v>6</v>
      </c>
      <c r="H292" s="16" t="s">
        <v>7</v>
      </c>
      <c r="I292" s="16" t="s">
        <v>5</v>
      </c>
      <c r="J292" s="16" t="s">
        <v>6</v>
      </c>
      <c r="K292" s="16" t="s">
        <v>7</v>
      </c>
      <c r="L292" s="16" t="s">
        <v>5</v>
      </c>
      <c r="M292" s="16" t="s">
        <v>6</v>
      </c>
      <c r="N292" s="16" t="s">
        <v>7</v>
      </c>
    </row>
    <row r="293" spans="1:14" ht="12.75">
      <c r="A293" s="3"/>
      <c r="B293" s="17">
        <v>1</v>
      </c>
      <c r="C293" s="17">
        <v>2</v>
      </c>
      <c r="D293" s="17">
        <v>3</v>
      </c>
      <c r="E293" s="17">
        <v>4</v>
      </c>
      <c r="F293" s="17">
        <v>5</v>
      </c>
      <c r="G293" s="17">
        <v>6</v>
      </c>
      <c r="H293" s="17">
        <v>7</v>
      </c>
      <c r="I293" s="17">
        <v>5</v>
      </c>
      <c r="J293" s="17">
        <v>6</v>
      </c>
      <c r="K293" s="17">
        <v>7</v>
      </c>
      <c r="L293" s="17">
        <v>11</v>
      </c>
      <c r="M293" s="17">
        <v>12</v>
      </c>
      <c r="N293" s="17">
        <v>13</v>
      </c>
    </row>
    <row r="294" spans="1:14" ht="12.75">
      <c r="A294" s="3"/>
      <c r="B294" s="17">
        <v>0</v>
      </c>
      <c r="C294" s="30">
        <v>63.28</v>
      </c>
      <c r="D294" s="17"/>
      <c r="E294" s="17"/>
      <c r="F294" s="30">
        <v>147.94</v>
      </c>
      <c r="G294" s="17"/>
      <c r="H294" s="17"/>
      <c r="I294" s="30">
        <v>115.89</v>
      </c>
      <c r="J294" s="17"/>
      <c r="K294" s="17"/>
      <c r="L294" s="30">
        <v>213.58</v>
      </c>
      <c r="M294" s="17"/>
      <c r="N294" s="17"/>
    </row>
    <row r="295" spans="1:14" ht="12.75">
      <c r="A295" s="3"/>
      <c r="B295" s="17">
        <v>1</v>
      </c>
      <c r="C295" s="30">
        <f>C294+D295</f>
        <v>63.281</v>
      </c>
      <c r="D295" s="17">
        <v>0.001</v>
      </c>
      <c r="E295" s="17">
        <f>D295*2000</f>
        <v>2</v>
      </c>
      <c r="F295" s="30">
        <f aca="true" t="shared" si="52" ref="F295:F318">F294+G295</f>
        <v>147.9417</v>
      </c>
      <c r="G295" s="17">
        <v>0.0017000000000000001</v>
      </c>
      <c r="H295" s="17">
        <f aca="true" t="shared" si="53" ref="H295:H318">G295*2000</f>
        <v>3.4000000000000004</v>
      </c>
      <c r="I295" s="30">
        <f>I294+J295</f>
        <v>115.8943</v>
      </c>
      <c r="J295" s="17">
        <v>0.0043</v>
      </c>
      <c r="K295" s="17">
        <f>J295*2000</f>
        <v>8.6</v>
      </c>
      <c r="L295" s="30">
        <f aca="true" t="shared" si="54" ref="L295:L318">L294+M295</f>
        <v>213.58630000000002</v>
      </c>
      <c r="M295" s="17">
        <v>0.0063</v>
      </c>
      <c r="N295" s="17">
        <f aca="true" t="shared" si="55" ref="N295:N318">M295*2000</f>
        <v>12.6</v>
      </c>
    </row>
    <row r="296" spans="1:14" ht="12.75">
      <c r="A296" s="3"/>
      <c r="B296" s="17">
        <v>2</v>
      </c>
      <c r="C296" s="30">
        <f aca="true" t="shared" si="56" ref="C296:C318">C295+D296</f>
        <v>63.2819</v>
      </c>
      <c r="D296" s="17">
        <v>0.0009</v>
      </c>
      <c r="E296" s="17">
        <f aca="true" t="shared" si="57" ref="E296:E318">D296*2000</f>
        <v>1.8</v>
      </c>
      <c r="F296" s="30">
        <f t="shared" si="52"/>
        <v>147.9433</v>
      </c>
      <c r="G296" s="17">
        <v>0.0016</v>
      </c>
      <c r="H296" s="17">
        <f t="shared" si="53"/>
        <v>3.2</v>
      </c>
      <c r="I296" s="30">
        <f aca="true" t="shared" si="58" ref="I296:I318">I295+J296</f>
        <v>115.8985</v>
      </c>
      <c r="J296" s="17">
        <v>0.0042</v>
      </c>
      <c r="K296" s="17">
        <f aca="true" t="shared" si="59" ref="K296:K318">J296*2000</f>
        <v>8.4</v>
      </c>
      <c r="L296" s="30">
        <f t="shared" si="54"/>
        <v>213.59250000000003</v>
      </c>
      <c r="M296" s="17">
        <v>0.0062</v>
      </c>
      <c r="N296" s="17">
        <f t="shared" si="55"/>
        <v>12.4</v>
      </c>
    </row>
    <row r="297" spans="1:14" ht="12.75">
      <c r="A297" s="3"/>
      <c r="B297" s="17">
        <v>3</v>
      </c>
      <c r="C297" s="30">
        <f t="shared" si="56"/>
        <v>63.2829</v>
      </c>
      <c r="D297" s="17">
        <v>0.001</v>
      </c>
      <c r="E297" s="17">
        <f t="shared" si="57"/>
        <v>2</v>
      </c>
      <c r="F297" s="30">
        <f t="shared" si="52"/>
        <v>147.945</v>
      </c>
      <c r="G297" s="17">
        <v>0.0017000000000000001</v>
      </c>
      <c r="H297" s="17">
        <f t="shared" si="53"/>
        <v>3.4000000000000004</v>
      </c>
      <c r="I297" s="30">
        <f t="shared" si="58"/>
        <v>115.9028</v>
      </c>
      <c r="J297" s="17">
        <v>0.0043</v>
      </c>
      <c r="K297" s="17">
        <f t="shared" si="59"/>
        <v>8.6</v>
      </c>
      <c r="L297" s="30">
        <f t="shared" si="54"/>
        <v>213.59870000000004</v>
      </c>
      <c r="M297" s="17">
        <v>0.0062</v>
      </c>
      <c r="N297" s="17">
        <f t="shared" si="55"/>
        <v>12.4</v>
      </c>
    </row>
    <row r="298" spans="1:14" ht="12.75">
      <c r="A298" s="3"/>
      <c r="B298" s="17">
        <v>4</v>
      </c>
      <c r="C298" s="30">
        <f t="shared" si="56"/>
        <v>63.2838</v>
      </c>
      <c r="D298" s="17">
        <v>0.0009</v>
      </c>
      <c r="E298" s="17">
        <f t="shared" si="57"/>
        <v>1.8</v>
      </c>
      <c r="F298" s="30">
        <f t="shared" si="52"/>
        <v>147.9466</v>
      </c>
      <c r="G298" s="17">
        <v>0.0016</v>
      </c>
      <c r="H298" s="17">
        <f t="shared" si="53"/>
        <v>3.2</v>
      </c>
      <c r="I298" s="30">
        <f t="shared" si="58"/>
        <v>115.907</v>
      </c>
      <c r="J298" s="17">
        <v>0.0042</v>
      </c>
      <c r="K298" s="17">
        <f t="shared" si="59"/>
        <v>8.4</v>
      </c>
      <c r="L298" s="30">
        <f t="shared" si="54"/>
        <v>213.60480000000004</v>
      </c>
      <c r="M298" s="17">
        <v>0.0060999999999999995</v>
      </c>
      <c r="N298" s="17">
        <f t="shared" si="55"/>
        <v>12.2</v>
      </c>
    </row>
    <row r="299" spans="1:14" ht="12.75">
      <c r="A299" s="3"/>
      <c r="B299" s="17">
        <v>5</v>
      </c>
      <c r="C299" s="30">
        <f t="shared" si="56"/>
        <v>63.2848</v>
      </c>
      <c r="D299" s="17">
        <v>0.001</v>
      </c>
      <c r="E299" s="17">
        <f t="shared" si="57"/>
        <v>2</v>
      </c>
      <c r="F299" s="30">
        <f t="shared" si="52"/>
        <v>147.94819999999999</v>
      </c>
      <c r="G299" s="17">
        <v>0.0016</v>
      </c>
      <c r="H299" s="17">
        <f t="shared" si="53"/>
        <v>3.2</v>
      </c>
      <c r="I299" s="30">
        <f t="shared" si="58"/>
        <v>115.91109999999999</v>
      </c>
      <c r="J299" s="17">
        <v>0.0040999999999999995</v>
      </c>
      <c r="K299" s="17">
        <f t="shared" si="59"/>
        <v>8.2</v>
      </c>
      <c r="L299" s="30">
        <f t="shared" si="54"/>
        <v>213.61080000000004</v>
      </c>
      <c r="M299" s="17">
        <v>0.006</v>
      </c>
      <c r="N299" s="17">
        <f t="shared" si="55"/>
        <v>12</v>
      </c>
    </row>
    <row r="300" spans="1:14" ht="12.75">
      <c r="A300" s="3"/>
      <c r="B300" s="17">
        <v>6</v>
      </c>
      <c r="C300" s="30">
        <f t="shared" si="56"/>
        <v>63.2857</v>
      </c>
      <c r="D300" s="17">
        <v>0.0009</v>
      </c>
      <c r="E300" s="17">
        <f t="shared" si="57"/>
        <v>1.8</v>
      </c>
      <c r="F300" s="30">
        <f t="shared" si="52"/>
        <v>147.94989999999999</v>
      </c>
      <c r="G300" s="17">
        <v>0.0017000000000000001</v>
      </c>
      <c r="H300" s="17">
        <f t="shared" si="53"/>
        <v>3.4000000000000004</v>
      </c>
      <c r="I300" s="30">
        <f t="shared" si="58"/>
        <v>115.91529999999999</v>
      </c>
      <c r="J300" s="17">
        <v>0.0042</v>
      </c>
      <c r="K300" s="17">
        <f t="shared" si="59"/>
        <v>8.4</v>
      </c>
      <c r="L300" s="30">
        <f t="shared" si="54"/>
        <v>213.61700000000005</v>
      </c>
      <c r="M300" s="17">
        <v>0.0062</v>
      </c>
      <c r="N300" s="17">
        <f t="shared" si="55"/>
        <v>12.4</v>
      </c>
    </row>
    <row r="301" spans="1:14" ht="12.75">
      <c r="A301" s="3"/>
      <c r="B301" s="17">
        <v>7</v>
      </c>
      <c r="C301" s="30">
        <f t="shared" si="56"/>
        <v>63.286699999999996</v>
      </c>
      <c r="D301" s="17">
        <v>0.001</v>
      </c>
      <c r="E301" s="17">
        <f t="shared" si="57"/>
        <v>2</v>
      </c>
      <c r="F301" s="30">
        <f t="shared" si="52"/>
        <v>147.95149999999998</v>
      </c>
      <c r="G301" s="17">
        <v>0.0016</v>
      </c>
      <c r="H301" s="17">
        <f t="shared" si="53"/>
        <v>3.2</v>
      </c>
      <c r="I301" s="30">
        <f t="shared" si="58"/>
        <v>115.91949999999999</v>
      </c>
      <c r="J301" s="17">
        <v>0.0042</v>
      </c>
      <c r="K301" s="17">
        <f t="shared" si="59"/>
        <v>8.4</v>
      </c>
      <c r="L301" s="30">
        <f t="shared" si="54"/>
        <v>213.62310000000005</v>
      </c>
      <c r="M301" s="17">
        <v>0.0060999999999999995</v>
      </c>
      <c r="N301" s="17">
        <f t="shared" si="55"/>
        <v>12.2</v>
      </c>
    </row>
    <row r="302" spans="1:14" ht="12.75">
      <c r="A302" s="3"/>
      <c r="B302" s="17">
        <v>8</v>
      </c>
      <c r="C302" s="30">
        <f t="shared" si="56"/>
        <v>63.2876</v>
      </c>
      <c r="D302" s="17">
        <v>0.0009</v>
      </c>
      <c r="E302" s="17">
        <f t="shared" si="57"/>
        <v>1.8</v>
      </c>
      <c r="F302" s="30">
        <f t="shared" si="52"/>
        <v>147.95309999999998</v>
      </c>
      <c r="G302" s="17">
        <v>0.0016</v>
      </c>
      <c r="H302" s="17">
        <f t="shared" si="53"/>
        <v>3.2</v>
      </c>
      <c r="I302" s="30">
        <f t="shared" si="58"/>
        <v>115.92359999999998</v>
      </c>
      <c r="J302" s="17">
        <v>0.0040999999999999995</v>
      </c>
      <c r="K302" s="17">
        <f t="shared" si="59"/>
        <v>8.2</v>
      </c>
      <c r="L302" s="30">
        <f t="shared" si="54"/>
        <v>213.62910000000005</v>
      </c>
      <c r="M302" s="17">
        <v>0.006</v>
      </c>
      <c r="N302" s="17">
        <f t="shared" si="55"/>
        <v>12</v>
      </c>
    </row>
    <row r="303" spans="1:14" ht="12.75">
      <c r="A303" s="3"/>
      <c r="B303" s="17">
        <v>9</v>
      </c>
      <c r="C303" s="30">
        <f t="shared" si="56"/>
        <v>63.2885</v>
      </c>
      <c r="D303" s="17">
        <v>0.0009</v>
      </c>
      <c r="E303" s="17">
        <f t="shared" si="57"/>
        <v>1.8</v>
      </c>
      <c r="F303" s="30">
        <f t="shared" si="52"/>
        <v>147.95469999999997</v>
      </c>
      <c r="G303" s="17">
        <v>0.0016</v>
      </c>
      <c r="H303" s="17">
        <f t="shared" si="53"/>
        <v>3.2</v>
      </c>
      <c r="I303" s="30">
        <f t="shared" si="58"/>
        <v>115.92739999999998</v>
      </c>
      <c r="J303" s="17">
        <v>0.0038</v>
      </c>
      <c r="K303" s="17">
        <f t="shared" si="59"/>
        <v>7.6</v>
      </c>
      <c r="L303" s="30">
        <f t="shared" si="54"/>
        <v>213.63480000000004</v>
      </c>
      <c r="M303" s="17">
        <v>0.0057</v>
      </c>
      <c r="N303" s="17">
        <f t="shared" si="55"/>
        <v>11.4</v>
      </c>
    </row>
    <row r="304" spans="1:14" ht="12.75">
      <c r="A304" s="3"/>
      <c r="B304" s="17">
        <v>10</v>
      </c>
      <c r="C304" s="30">
        <f t="shared" si="56"/>
        <v>63.2894</v>
      </c>
      <c r="D304" s="17">
        <v>0.0009</v>
      </c>
      <c r="E304" s="17">
        <f t="shared" si="57"/>
        <v>1.8</v>
      </c>
      <c r="F304" s="30">
        <f t="shared" si="52"/>
        <v>147.95629999999997</v>
      </c>
      <c r="G304" s="17">
        <v>0.0016</v>
      </c>
      <c r="H304" s="17">
        <f t="shared" si="53"/>
        <v>3.2</v>
      </c>
      <c r="I304" s="30">
        <f t="shared" si="58"/>
        <v>115.93119999999998</v>
      </c>
      <c r="J304" s="17">
        <v>0.0038</v>
      </c>
      <c r="K304" s="17">
        <f t="shared" si="59"/>
        <v>7.6</v>
      </c>
      <c r="L304" s="30">
        <f t="shared" si="54"/>
        <v>213.64030000000005</v>
      </c>
      <c r="M304" s="17">
        <v>0.0055</v>
      </c>
      <c r="N304" s="17">
        <f t="shared" si="55"/>
        <v>11</v>
      </c>
    </row>
    <row r="305" spans="1:14" ht="12.75">
      <c r="A305" s="3"/>
      <c r="B305" s="17">
        <v>11</v>
      </c>
      <c r="C305" s="30">
        <f t="shared" si="56"/>
        <v>63.2915</v>
      </c>
      <c r="D305" s="17">
        <v>0.0021</v>
      </c>
      <c r="E305" s="17">
        <f t="shared" si="57"/>
        <v>4.2</v>
      </c>
      <c r="F305" s="30">
        <f t="shared" si="52"/>
        <v>147.95779999999996</v>
      </c>
      <c r="G305" s="17">
        <v>0.0015</v>
      </c>
      <c r="H305" s="17">
        <f t="shared" si="53"/>
        <v>3</v>
      </c>
      <c r="I305" s="30">
        <f t="shared" si="58"/>
        <v>115.93719999999998</v>
      </c>
      <c r="J305" s="17">
        <v>0.006</v>
      </c>
      <c r="K305" s="17">
        <f t="shared" si="59"/>
        <v>12</v>
      </c>
      <c r="L305" s="30">
        <f t="shared" si="54"/>
        <v>213.64590000000004</v>
      </c>
      <c r="M305" s="17">
        <v>0.0056</v>
      </c>
      <c r="N305" s="17">
        <f t="shared" si="55"/>
        <v>11.2</v>
      </c>
    </row>
    <row r="306" spans="1:14" ht="12.75">
      <c r="A306" s="3"/>
      <c r="B306" s="17">
        <v>12</v>
      </c>
      <c r="C306" s="30">
        <f t="shared" si="56"/>
        <v>63.2924</v>
      </c>
      <c r="D306" s="17">
        <v>0.0009</v>
      </c>
      <c r="E306" s="17">
        <f t="shared" si="57"/>
        <v>1.8</v>
      </c>
      <c r="F306" s="30">
        <f t="shared" si="52"/>
        <v>147.95939999999996</v>
      </c>
      <c r="G306" s="17">
        <v>0.0016</v>
      </c>
      <c r="H306" s="17">
        <f t="shared" si="53"/>
        <v>3.2</v>
      </c>
      <c r="I306" s="30">
        <f t="shared" si="58"/>
        <v>115.94089999999997</v>
      </c>
      <c r="J306" s="17">
        <v>0.0037</v>
      </c>
      <c r="K306" s="17">
        <f t="shared" si="59"/>
        <v>7.4</v>
      </c>
      <c r="L306" s="30">
        <f t="shared" si="54"/>
        <v>213.65140000000005</v>
      </c>
      <c r="M306" s="17">
        <v>0.0055</v>
      </c>
      <c r="N306" s="17">
        <f t="shared" si="55"/>
        <v>11</v>
      </c>
    </row>
    <row r="307" spans="1:14" ht="12.75">
      <c r="A307" s="3"/>
      <c r="B307" s="17">
        <v>13</v>
      </c>
      <c r="C307" s="30">
        <f t="shared" si="56"/>
        <v>63.2933</v>
      </c>
      <c r="D307" s="17">
        <v>0.0009</v>
      </c>
      <c r="E307" s="17">
        <f t="shared" si="57"/>
        <v>1.8</v>
      </c>
      <c r="F307" s="30">
        <f t="shared" si="52"/>
        <v>147.96099999999996</v>
      </c>
      <c r="G307" s="17">
        <v>0.0016</v>
      </c>
      <c r="H307" s="17">
        <f t="shared" si="53"/>
        <v>3.2</v>
      </c>
      <c r="I307" s="30">
        <f t="shared" si="58"/>
        <v>115.94479999999997</v>
      </c>
      <c r="J307" s="17">
        <v>0.0039</v>
      </c>
      <c r="K307" s="17">
        <f t="shared" si="59"/>
        <v>7.8</v>
      </c>
      <c r="L307" s="30">
        <f t="shared" si="54"/>
        <v>213.65720000000005</v>
      </c>
      <c r="M307" s="17">
        <v>0.0058</v>
      </c>
      <c r="N307" s="17">
        <f t="shared" si="55"/>
        <v>11.6</v>
      </c>
    </row>
    <row r="308" spans="1:14" ht="12.75">
      <c r="A308" s="3"/>
      <c r="B308" s="17">
        <v>14</v>
      </c>
      <c r="C308" s="30">
        <f t="shared" si="56"/>
        <v>63.294200000000004</v>
      </c>
      <c r="D308" s="17">
        <v>0.0009</v>
      </c>
      <c r="E308" s="17">
        <f t="shared" si="57"/>
        <v>1.8</v>
      </c>
      <c r="F308" s="30">
        <f t="shared" si="52"/>
        <v>147.96249999999995</v>
      </c>
      <c r="G308" s="17">
        <v>0.0015</v>
      </c>
      <c r="H308" s="17">
        <f t="shared" si="53"/>
        <v>3</v>
      </c>
      <c r="I308" s="30">
        <f t="shared" si="58"/>
        <v>115.94849999999997</v>
      </c>
      <c r="J308" s="17">
        <v>0.0037</v>
      </c>
      <c r="K308" s="17">
        <f t="shared" si="59"/>
        <v>7.4</v>
      </c>
      <c r="L308" s="30">
        <f t="shared" si="54"/>
        <v>213.66260000000005</v>
      </c>
      <c r="M308" s="17">
        <v>0.0054</v>
      </c>
      <c r="N308" s="17">
        <f t="shared" si="55"/>
        <v>10.8</v>
      </c>
    </row>
    <row r="309" spans="1:14" ht="12.75">
      <c r="A309" s="3"/>
      <c r="B309" s="17">
        <v>15</v>
      </c>
      <c r="C309" s="30">
        <f t="shared" si="56"/>
        <v>63.295100000000005</v>
      </c>
      <c r="D309" s="17">
        <v>0.0009</v>
      </c>
      <c r="E309" s="17">
        <f t="shared" si="57"/>
        <v>1.8</v>
      </c>
      <c r="F309" s="30">
        <f t="shared" si="52"/>
        <v>148.06529999999995</v>
      </c>
      <c r="G309" s="17">
        <v>0.1028</v>
      </c>
      <c r="H309" s="17">
        <f t="shared" si="53"/>
        <v>205.6</v>
      </c>
      <c r="I309" s="30">
        <f t="shared" si="58"/>
        <v>115.95229999999997</v>
      </c>
      <c r="J309" s="17">
        <v>0.0038</v>
      </c>
      <c r="K309" s="17">
        <f t="shared" si="59"/>
        <v>7.6</v>
      </c>
      <c r="L309" s="30">
        <f t="shared" si="54"/>
        <v>213.77620000000005</v>
      </c>
      <c r="M309" s="17">
        <v>0.1136</v>
      </c>
      <c r="N309" s="17">
        <f t="shared" si="55"/>
        <v>227.20000000000002</v>
      </c>
    </row>
    <row r="310" spans="1:14" ht="12.75">
      <c r="A310" s="3"/>
      <c r="B310" s="17">
        <v>16</v>
      </c>
      <c r="C310" s="30">
        <f t="shared" si="56"/>
        <v>63.29600000000001</v>
      </c>
      <c r="D310" s="17">
        <v>0.0009</v>
      </c>
      <c r="E310" s="17">
        <f t="shared" si="57"/>
        <v>1.8</v>
      </c>
      <c r="F310" s="30">
        <f t="shared" si="52"/>
        <v>148.06679999999994</v>
      </c>
      <c r="G310" s="17">
        <v>0.0015</v>
      </c>
      <c r="H310" s="17">
        <f t="shared" si="53"/>
        <v>3</v>
      </c>
      <c r="I310" s="30">
        <f t="shared" si="58"/>
        <v>115.95609999999996</v>
      </c>
      <c r="J310" s="17">
        <v>0.0038</v>
      </c>
      <c r="K310" s="17">
        <f t="shared" si="59"/>
        <v>7.6</v>
      </c>
      <c r="L310" s="30">
        <f t="shared" si="54"/>
        <v>213.78170000000006</v>
      </c>
      <c r="M310" s="17">
        <v>0.0055</v>
      </c>
      <c r="N310" s="17">
        <f t="shared" si="55"/>
        <v>11</v>
      </c>
    </row>
    <row r="311" spans="1:14" ht="12.75">
      <c r="A311" s="3"/>
      <c r="B311" s="17">
        <v>17</v>
      </c>
      <c r="C311" s="30">
        <f t="shared" si="56"/>
        <v>63.29690000000001</v>
      </c>
      <c r="D311" s="17">
        <v>0.0009</v>
      </c>
      <c r="E311" s="17">
        <f t="shared" si="57"/>
        <v>1.8</v>
      </c>
      <c r="F311" s="30">
        <f t="shared" si="52"/>
        <v>148.06829999999994</v>
      </c>
      <c r="G311" s="17">
        <v>0.0015</v>
      </c>
      <c r="H311" s="17">
        <f t="shared" si="53"/>
        <v>3</v>
      </c>
      <c r="I311" s="30">
        <f t="shared" si="58"/>
        <v>115.95989999999996</v>
      </c>
      <c r="J311" s="17">
        <v>0.0038</v>
      </c>
      <c r="K311" s="17">
        <f t="shared" si="59"/>
        <v>7.6</v>
      </c>
      <c r="L311" s="30">
        <f t="shared" si="54"/>
        <v>213.78730000000004</v>
      </c>
      <c r="M311" s="17">
        <v>0.0056</v>
      </c>
      <c r="N311" s="17">
        <f t="shared" si="55"/>
        <v>11.2</v>
      </c>
    </row>
    <row r="312" spans="1:14" ht="12.75">
      <c r="A312" s="3"/>
      <c r="B312" s="17">
        <v>18</v>
      </c>
      <c r="C312" s="30">
        <f t="shared" si="56"/>
        <v>63.29780000000001</v>
      </c>
      <c r="D312" s="17">
        <v>0.0009</v>
      </c>
      <c r="E312" s="17">
        <f t="shared" si="57"/>
        <v>1.8</v>
      </c>
      <c r="F312" s="30">
        <f t="shared" si="52"/>
        <v>148.06979999999993</v>
      </c>
      <c r="G312" s="17">
        <v>0.0015</v>
      </c>
      <c r="H312" s="17">
        <f t="shared" si="53"/>
        <v>3</v>
      </c>
      <c r="I312" s="30">
        <f t="shared" si="58"/>
        <v>115.96379999999996</v>
      </c>
      <c r="J312" s="17">
        <v>0.0039</v>
      </c>
      <c r="K312" s="17">
        <f t="shared" si="59"/>
        <v>7.8</v>
      </c>
      <c r="L312" s="30">
        <f t="shared" si="54"/>
        <v>213.79310000000004</v>
      </c>
      <c r="M312" s="17">
        <v>0.0058</v>
      </c>
      <c r="N312" s="17">
        <f t="shared" si="55"/>
        <v>11.6</v>
      </c>
    </row>
    <row r="313" spans="1:14" ht="12.75">
      <c r="A313" s="3"/>
      <c r="B313" s="17">
        <v>19</v>
      </c>
      <c r="C313" s="30">
        <f t="shared" si="56"/>
        <v>63.29880000000001</v>
      </c>
      <c r="D313" s="17">
        <v>0.001</v>
      </c>
      <c r="E313" s="17">
        <f t="shared" si="57"/>
        <v>2</v>
      </c>
      <c r="F313" s="30">
        <f t="shared" si="52"/>
        <v>148.07139999999993</v>
      </c>
      <c r="G313" s="17">
        <v>0.0016</v>
      </c>
      <c r="H313" s="17">
        <f t="shared" si="53"/>
        <v>3.2</v>
      </c>
      <c r="I313" s="30">
        <f t="shared" si="58"/>
        <v>115.96789999999996</v>
      </c>
      <c r="J313" s="17">
        <v>0.0040999999999999995</v>
      </c>
      <c r="K313" s="17">
        <f t="shared" si="59"/>
        <v>8.2</v>
      </c>
      <c r="L313" s="30">
        <f t="shared" si="54"/>
        <v>213.79910000000004</v>
      </c>
      <c r="M313" s="17">
        <v>0.006</v>
      </c>
      <c r="N313" s="17">
        <f t="shared" si="55"/>
        <v>12</v>
      </c>
    </row>
    <row r="314" spans="1:14" ht="12.75">
      <c r="A314" s="3"/>
      <c r="B314" s="17">
        <v>20</v>
      </c>
      <c r="C314" s="30">
        <f t="shared" si="56"/>
        <v>63.29970000000001</v>
      </c>
      <c r="D314" s="17">
        <v>0.0009</v>
      </c>
      <c r="E314" s="17">
        <f t="shared" si="57"/>
        <v>1.8</v>
      </c>
      <c r="F314" s="30">
        <f t="shared" si="52"/>
        <v>148.07299999999992</v>
      </c>
      <c r="G314" s="17">
        <v>0.0016</v>
      </c>
      <c r="H314" s="17">
        <f t="shared" si="53"/>
        <v>3.2</v>
      </c>
      <c r="I314" s="30">
        <f t="shared" si="58"/>
        <v>115.97209999999995</v>
      </c>
      <c r="J314" s="17">
        <v>0.0042</v>
      </c>
      <c r="K314" s="17">
        <f t="shared" si="59"/>
        <v>8.4</v>
      </c>
      <c r="L314" s="30">
        <f t="shared" si="54"/>
        <v>213.80540000000005</v>
      </c>
      <c r="M314" s="17">
        <v>0.0063</v>
      </c>
      <c r="N314" s="17">
        <f t="shared" si="55"/>
        <v>12.6</v>
      </c>
    </row>
    <row r="315" spans="1:14" ht="12.75">
      <c r="A315" s="3"/>
      <c r="B315" s="17">
        <v>21</v>
      </c>
      <c r="C315" s="30">
        <f t="shared" si="56"/>
        <v>63.300700000000006</v>
      </c>
      <c r="D315" s="17">
        <v>0.001</v>
      </c>
      <c r="E315" s="17">
        <f t="shared" si="57"/>
        <v>2</v>
      </c>
      <c r="F315" s="30">
        <f t="shared" si="52"/>
        <v>148.07459999999992</v>
      </c>
      <c r="G315" s="17">
        <v>0.0016</v>
      </c>
      <c r="H315" s="17">
        <f t="shared" si="53"/>
        <v>3.2</v>
      </c>
      <c r="I315" s="30">
        <f t="shared" si="58"/>
        <v>115.97629999999995</v>
      </c>
      <c r="J315" s="17">
        <v>0.0042</v>
      </c>
      <c r="K315" s="17">
        <f t="shared" si="59"/>
        <v>8.4</v>
      </c>
      <c r="L315" s="30">
        <f t="shared" si="54"/>
        <v>213.81140000000005</v>
      </c>
      <c r="M315" s="17">
        <v>0.006</v>
      </c>
      <c r="N315" s="17">
        <f t="shared" si="55"/>
        <v>12</v>
      </c>
    </row>
    <row r="316" spans="1:14" ht="12.75">
      <c r="A316" s="3"/>
      <c r="B316" s="17">
        <v>22</v>
      </c>
      <c r="C316" s="30">
        <f t="shared" si="56"/>
        <v>63.30160000000001</v>
      </c>
      <c r="D316" s="17">
        <v>0.0009</v>
      </c>
      <c r="E316" s="17">
        <f t="shared" si="57"/>
        <v>1.8</v>
      </c>
      <c r="F316" s="30">
        <f t="shared" si="52"/>
        <v>148.07619999999991</v>
      </c>
      <c r="G316" s="17">
        <v>0.0016</v>
      </c>
      <c r="H316" s="17">
        <f t="shared" si="53"/>
        <v>3.2</v>
      </c>
      <c r="I316" s="30">
        <f t="shared" si="58"/>
        <v>115.98039999999995</v>
      </c>
      <c r="J316" s="17">
        <v>0.0040999999999999995</v>
      </c>
      <c r="K316" s="17">
        <f t="shared" si="59"/>
        <v>8.2</v>
      </c>
      <c r="L316" s="30">
        <f t="shared" si="54"/>
        <v>213.81750000000005</v>
      </c>
      <c r="M316" s="17">
        <v>0.0060999999999999995</v>
      </c>
      <c r="N316" s="17">
        <f t="shared" si="55"/>
        <v>12.2</v>
      </c>
    </row>
    <row r="317" spans="1:14" ht="12.75">
      <c r="A317" s="3"/>
      <c r="B317" s="17">
        <v>23</v>
      </c>
      <c r="C317" s="30">
        <f t="shared" si="56"/>
        <v>63.302600000000005</v>
      </c>
      <c r="D317" s="17">
        <v>0.001</v>
      </c>
      <c r="E317" s="17">
        <f t="shared" si="57"/>
        <v>2</v>
      </c>
      <c r="F317" s="30">
        <f t="shared" si="52"/>
        <v>148.0777999999999</v>
      </c>
      <c r="G317" s="17">
        <v>0.0016</v>
      </c>
      <c r="H317" s="17">
        <f t="shared" si="53"/>
        <v>3.2</v>
      </c>
      <c r="I317" s="30">
        <f t="shared" si="58"/>
        <v>115.98459999999994</v>
      </c>
      <c r="J317" s="17">
        <v>0.0042</v>
      </c>
      <c r="K317" s="17">
        <f t="shared" si="59"/>
        <v>8.4</v>
      </c>
      <c r="L317" s="30">
        <f t="shared" si="54"/>
        <v>213.82370000000006</v>
      </c>
      <c r="M317" s="17">
        <v>0.0062</v>
      </c>
      <c r="N317" s="17">
        <f t="shared" si="55"/>
        <v>12.4</v>
      </c>
    </row>
    <row r="318" spans="1:14" ht="12.75">
      <c r="A318" s="3"/>
      <c r="B318" s="17">
        <v>24</v>
      </c>
      <c r="C318" s="30">
        <f t="shared" si="56"/>
        <v>63.30350000000001</v>
      </c>
      <c r="D318" s="17">
        <v>0.0009</v>
      </c>
      <c r="E318" s="17">
        <f t="shared" si="57"/>
        <v>1.8</v>
      </c>
      <c r="F318" s="30">
        <f t="shared" si="52"/>
        <v>148.0793999999999</v>
      </c>
      <c r="G318" s="17">
        <v>0.0016</v>
      </c>
      <c r="H318" s="17">
        <f t="shared" si="53"/>
        <v>3.2</v>
      </c>
      <c r="I318" s="30">
        <f t="shared" si="58"/>
        <v>115.98869999999994</v>
      </c>
      <c r="J318" s="17">
        <v>0.0040999999999999995</v>
      </c>
      <c r="K318" s="17">
        <f t="shared" si="59"/>
        <v>8.2</v>
      </c>
      <c r="L318" s="30">
        <f t="shared" si="54"/>
        <v>213.82980000000006</v>
      </c>
      <c r="M318" s="17">
        <v>0.0060999999999999995</v>
      </c>
      <c r="N318" s="17">
        <f t="shared" si="55"/>
        <v>12.2</v>
      </c>
    </row>
    <row r="319" spans="1:14" ht="12.75">
      <c r="A319" s="3"/>
      <c r="B319" s="17" t="s">
        <v>4</v>
      </c>
      <c r="C319" s="19"/>
      <c r="D319" s="19"/>
      <c r="E319" s="19">
        <f>SUM(E295:E318)</f>
        <v>46.999999999999986</v>
      </c>
      <c r="F319" s="19"/>
      <c r="G319" s="19"/>
      <c r="H319" s="19">
        <f>SUM(H295:H318)</f>
        <v>278.79999999999995</v>
      </c>
      <c r="I319" s="19"/>
      <c r="J319" s="19"/>
      <c r="K319" s="19">
        <f>SUM(K295:K318)</f>
        <v>197.39999999999998</v>
      </c>
      <c r="L319" s="42"/>
      <c r="M319" s="19"/>
      <c r="N319" s="19">
        <f>SUM(N295:N318)</f>
        <v>499.6</v>
      </c>
    </row>
    <row r="320" spans="1:14" ht="15">
      <c r="A320" s="3"/>
      <c r="B320" s="21"/>
      <c r="C320" s="21"/>
      <c r="D320" s="21"/>
      <c r="E320" s="21"/>
      <c r="F320" s="21"/>
      <c r="G320" s="21"/>
      <c r="H320" s="52" t="s">
        <v>67</v>
      </c>
      <c r="I320" s="52"/>
      <c r="J320" s="52"/>
      <c r="K320" s="52"/>
      <c r="L320" s="52"/>
      <c r="M320" s="52"/>
      <c r="N320" s="52"/>
    </row>
    <row r="321" spans="1:14" ht="12.75">
      <c r="A321" s="3"/>
      <c r="B321" s="3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">
      <c r="A322" s="3"/>
      <c r="B322" s="12" t="s">
        <v>27</v>
      </c>
      <c r="C322" s="13"/>
      <c r="D322" s="13"/>
      <c r="E322" s="13"/>
      <c r="F322" s="60">
        <v>900411</v>
      </c>
      <c r="G322" s="60"/>
      <c r="H322" s="60"/>
      <c r="I322" s="60"/>
      <c r="J322" s="60"/>
      <c r="K322" s="13"/>
      <c r="L322" s="61" t="s">
        <v>38</v>
      </c>
      <c r="M322" s="61"/>
      <c r="N322" s="61"/>
    </row>
    <row r="323" spans="1:14" ht="15">
      <c r="A323" s="3"/>
      <c r="B323" s="12" t="s">
        <v>28</v>
      </c>
      <c r="C323" s="13"/>
      <c r="D323" s="13"/>
      <c r="E323" s="13"/>
      <c r="F323" s="54" t="s">
        <v>29</v>
      </c>
      <c r="G323" s="54"/>
      <c r="H323" s="54"/>
      <c r="I323" s="54"/>
      <c r="J323" s="54"/>
      <c r="K323" s="13"/>
      <c r="L323" s="54" t="s">
        <v>8</v>
      </c>
      <c r="M323" s="54"/>
      <c r="N323" s="54"/>
    </row>
    <row r="324" spans="1:14" ht="15">
      <c r="A324" s="3"/>
      <c r="B324" s="12" t="s">
        <v>30</v>
      </c>
      <c r="C324" s="13"/>
      <c r="D324" s="13"/>
      <c r="E324" s="13"/>
      <c r="F324" s="55" t="s">
        <v>31</v>
      </c>
      <c r="G324" s="55"/>
      <c r="H324" s="55"/>
      <c r="I324" s="55"/>
      <c r="J324" s="55"/>
      <c r="K324" s="13"/>
      <c r="L324" s="56" t="s">
        <v>39</v>
      </c>
      <c r="M324" s="56"/>
      <c r="N324" s="56"/>
    </row>
    <row r="325" spans="1:14" ht="15">
      <c r="A325" s="3"/>
      <c r="B325" s="13"/>
      <c r="C325" s="13"/>
      <c r="D325" s="57" t="s">
        <v>84</v>
      </c>
      <c r="E325" s="57"/>
      <c r="F325" s="57"/>
      <c r="G325" s="57"/>
      <c r="H325" s="57"/>
      <c r="I325" s="57"/>
      <c r="J325" s="57"/>
      <c r="K325" s="57"/>
      <c r="L325" s="57"/>
      <c r="M325" s="14"/>
      <c r="N325" s="14"/>
    </row>
    <row r="326" spans="1:14" ht="15.75">
      <c r="A326" s="3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 customHeight="1">
      <c r="A327" s="3"/>
      <c r="B327" s="58" t="s">
        <v>1</v>
      </c>
      <c r="C327" s="59" t="s">
        <v>2</v>
      </c>
      <c r="D327" s="59"/>
      <c r="E327" s="59"/>
      <c r="F327" s="59"/>
      <c r="G327" s="59"/>
      <c r="H327" s="59"/>
      <c r="I327" s="59" t="s">
        <v>3</v>
      </c>
      <c r="J327" s="59"/>
      <c r="K327" s="59"/>
      <c r="L327" s="59"/>
      <c r="M327" s="59"/>
      <c r="N327" s="59"/>
    </row>
    <row r="328" spans="1:14" ht="21.75" customHeight="1">
      <c r="A328" s="3"/>
      <c r="B328" s="58"/>
      <c r="C328" s="53" t="s">
        <v>73</v>
      </c>
      <c r="D328" s="53"/>
      <c r="E328" s="53"/>
      <c r="F328" s="53" t="s">
        <v>74</v>
      </c>
      <c r="G328" s="53"/>
      <c r="H328" s="53"/>
      <c r="I328" s="53" t="s">
        <v>73</v>
      </c>
      <c r="J328" s="53"/>
      <c r="K328" s="53"/>
      <c r="L328" s="53" t="s">
        <v>74</v>
      </c>
      <c r="M328" s="53"/>
      <c r="N328" s="53"/>
    </row>
    <row r="329" spans="1:14" ht="12.75" customHeight="1">
      <c r="A329" s="3"/>
      <c r="B329" s="58"/>
      <c r="C329" s="53" t="s">
        <v>35</v>
      </c>
      <c r="D329" s="53"/>
      <c r="E329" s="53"/>
      <c r="F329" s="53" t="s">
        <v>35</v>
      </c>
      <c r="G329" s="53"/>
      <c r="H329" s="53"/>
      <c r="I329" s="53" t="s">
        <v>35</v>
      </c>
      <c r="J329" s="53"/>
      <c r="K329" s="53"/>
      <c r="L329" s="53" t="s">
        <v>35</v>
      </c>
      <c r="M329" s="53"/>
      <c r="N329" s="53"/>
    </row>
    <row r="330" spans="1:14" ht="33.75">
      <c r="A330" s="3"/>
      <c r="B330" s="58"/>
      <c r="C330" s="16" t="s">
        <v>5</v>
      </c>
      <c r="D330" s="16" t="s">
        <v>6</v>
      </c>
      <c r="E330" s="16" t="s">
        <v>7</v>
      </c>
      <c r="F330" s="16" t="s">
        <v>5</v>
      </c>
      <c r="G330" s="16" t="s">
        <v>6</v>
      </c>
      <c r="H330" s="16" t="s">
        <v>7</v>
      </c>
      <c r="I330" s="16" t="s">
        <v>5</v>
      </c>
      <c r="J330" s="16" t="s">
        <v>6</v>
      </c>
      <c r="K330" s="16" t="s">
        <v>7</v>
      </c>
      <c r="L330" s="16" t="s">
        <v>5</v>
      </c>
      <c r="M330" s="16" t="s">
        <v>6</v>
      </c>
      <c r="N330" s="16" t="s">
        <v>7</v>
      </c>
    </row>
    <row r="331" spans="1:14" ht="12.75">
      <c r="A331" s="3"/>
      <c r="B331" s="17">
        <v>1</v>
      </c>
      <c r="C331" s="17">
        <v>2</v>
      </c>
      <c r="D331" s="17">
        <v>3</v>
      </c>
      <c r="E331" s="17">
        <v>4</v>
      </c>
      <c r="F331" s="17">
        <v>5</v>
      </c>
      <c r="G331" s="17">
        <v>6</v>
      </c>
      <c r="H331" s="17">
        <v>7</v>
      </c>
      <c r="I331" s="17">
        <v>5</v>
      </c>
      <c r="J331" s="17">
        <v>6</v>
      </c>
      <c r="K331" s="17">
        <v>7</v>
      </c>
      <c r="L331" s="17">
        <v>11</v>
      </c>
      <c r="M331" s="17">
        <v>12</v>
      </c>
      <c r="N331" s="17">
        <v>13</v>
      </c>
    </row>
    <row r="332" spans="1:14" ht="12.75">
      <c r="A332" s="3"/>
      <c r="B332" s="17">
        <v>0</v>
      </c>
      <c r="C332" s="30">
        <v>48.87</v>
      </c>
      <c r="D332" s="17"/>
      <c r="E332" s="17"/>
      <c r="F332" s="30">
        <v>158.14</v>
      </c>
      <c r="G332" s="17"/>
      <c r="H332" s="17"/>
      <c r="I332" s="30">
        <v>236.36</v>
      </c>
      <c r="J332" s="17"/>
      <c r="K332" s="17"/>
      <c r="L332" s="18">
        <v>83.1</v>
      </c>
      <c r="M332" s="17"/>
      <c r="N332" s="17"/>
    </row>
    <row r="333" spans="1:14" ht="12.75">
      <c r="A333" s="3"/>
      <c r="B333" s="17">
        <v>1</v>
      </c>
      <c r="C333" s="30">
        <f>C332+D333</f>
        <v>48.8739</v>
      </c>
      <c r="D333" s="17">
        <v>0.0039</v>
      </c>
      <c r="E333" s="17">
        <f>D333*2000</f>
        <v>7.8</v>
      </c>
      <c r="F333" s="30">
        <f>F332+G333</f>
        <v>158.1404</v>
      </c>
      <c r="G333" s="17">
        <v>0.0004</v>
      </c>
      <c r="H333" s="17">
        <f>G333*2000</f>
        <v>0.8</v>
      </c>
      <c r="I333" s="30">
        <f>I332+J333</f>
        <v>236.36860000000001</v>
      </c>
      <c r="J333" s="17">
        <v>0.0086</v>
      </c>
      <c r="K333" s="17">
        <f>J333*2000</f>
        <v>17.2</v>
      </c>
      <c r="L333" s="18">
        <f>L332+M333</f>
        <v>83.1137</v>
      </c>
      <c r="M333" s="17">
        <v>0.0137</v>
      </c>
      <c r="N333" s="17">
        <f>M333*2000</f>
        <v>27.400000000000002</v>
      </c>
    </row>
    <row r="334" spans="1:14" ht="12.75">
      <c r="A334" s="3"/>
      <c r="B334" s="17">
        <v>2</v>
      </c>
      <c r="C334" s="30">
        <f aca="true" t="shared" si="60" ref="C334:C356">C333+D334</f>
        <v>48.878</v>
      </c>
      <c r="D334" s="17">
        <v>0.0040999999999999995</v>
      </c>
      <c r="E334" s="17">
        <f aca="true" t="shared" si="61" ref="E334:E356">D334*2000</f>
        <v>8.2</v>
      </c>
      <c r="F334" s="30">
        <f aca="true" t="shared" si="62" ref="F334:F356">F333+G334</f>
        <v>158.1408</v>
      </c>
      <c r="G334" s="17">
        <v>0.0004</v>
      </c>
      <c r="H334" s="17">
        <f aca="true" t="shared" si="63" ref="H334:H356">G334*2000</f>
        <v>0.8</v>
      </c>
      <c r="I334" s="30">
        <f aca="true" t="shared" si="64" ref="I334:I356">I333+J334</f>
        <v>236.3771</v>
      </c>
      <c r="J334" s="17">
        <v>0.0085</v>
      </c>
      <c r="K334" s="17">
        <f aca="true" t="shared" si="65" ref="K334:K356">J334*2000</f>
        <v>17</v>
      </c>
      <c r="L334" s="18">
        <f aca="true" t="shared" si="66" ref="L334:L356">L333+M334</f>
        <v>83.1274</v>
      </c>
      <c r="M334" s="17">
        <v>0.0137</v>
      </c>
      <c r="N334" s="17">
        <f aca="true" t="shared" si="67" ref="N334:N356">M334*2000</f>
        <v>27.400000000000002</v>
      </c>
    </row>
    <row r="335" spans="1:14" ht="12.75">
      <c r="A335" s="3"/>
      <c r="B335" s="17">
        <v>3</v>
      </c>
      <c r="C335" s="30">
        <f t="shared" si="60"/>
        <v>48.8821</v>
      </c>
      <c r="D335" s="17">
        <v>0.0040999999999999995</v>
      </c>
      <c r="E335" s="17">
        <f t="shared" si="61"/>
        <v>8.2</v>
      </c>
      <c r="F335" s="30">
        <f t="shared" si="62"/>
        <v>158.1413</v>
      </c>
      <c r="G335" s="17">
        <v>0.0005</v>
      </c>
      <c r="H335" s="17">
        <f t="shared" si="63"/>
        <v>1</v>
      </c>
      <c r="I335" s="30">
        <f t="shared" si="64"/>
        <v>236.3856</v>
      </c>
      <c r="J335" s="17">
        <v>0.0085</v>
      </c>
      <c r="K335" s="17">
        <f t="shared" si="65"/>
        <v>17</v>
      </c>
      <c r="L335" s="18">
        <f t="shared" si="66"/>
        <v>83.1411</v>
      </c>
      <c r="M335" s="17">
        <v>0.0137</v>
      </c>
      <c r="N335" s="17">
        <f t="shared" si="67"/>
        <v>27.400000000000002</v>
      </c>
    </row>
    <row r="336" spans="1:14" ht="12.75">
      <c r="A336" s="3"/>
      <c r="B336" s="17">
        <v>4</v>
      </c>
      <c r="C336" s="30">
        <f t="shared" si="60"/>
        <v>48.8846</v>
      </c>
      <c r="D336" s="17">
        <v>0.0024999999999999996</v>
      </c>
      <c r="E336" s="17">
        <f t="shared" si="61"/>
        <v>4.999999999999999</v>
      </c>
      <c r="F336" s="30">
        <f t="shared" si="62"/>
        <v>158.14170000000001</v>
      </c>
      <c r="G336" s="17">
        <v>0.0004</v>
      </c>
      <c r="H336" s="17">
        <f t="shared" si="63"/>
        <v>0.8</v>
      </c>
      <c r="I336" s="30">
        <f t="shared" si="64"/>
        <v>236.39430000000002</v>
      </c>
      <c r="J336" s="17">
        <v>0.0087</v>
      </c>
      <c r="K336" s="17">
        <f t="shared" si="65"/>
        <v>17.4</v>
      </c>
      <c r="L336" s="18">
        <f t="shared" si="66"/>
        <v>83.1548</v>
      </c>
      <c r="M336" s="17">
        <v>0.0137</v>
      </c>
      <c r="N336" s="17">
        <f t="shared" si="67"/>
        <v>27.400000000000002</v>
      </c>
    </row>
    <row r="337" spans="1:14" ht="12.75">
      <c r="A337" s="3"/>
      <c r="B337" s="17">
        <v>5</v>
      </c>
      <c r="C337" s="30">
        <f t="shared" si="60"/>
        <v>48.887</v>
      </c>
      <c r="D337" s="17">
        <v>0.0024</v>
      </c>
      <c r="E337" s="17">
        <f t="shared" si="61"/>
        <v>4.8</v>
      </c>
      <c r="F337" s="30">
        <f t="shared" si="62"/>
        <v>158.14210000000003</v>
      </c>
      <c r="G337" s="17">
        <v>0.0004</v>
      </c>
      <c r="H337" s="17">
        <f t="shared" si="63"/>
        <v>0.8</v>
      </c>
      <c r="I337" s="30">
        <f t="shared" si="64"/>
        <v>236.4027</v>
      </c>
      <c r="J337" s="17">
        <v>0.0084</v>
      </c>
      <c r="K337" s="17">
        <f t="shared" si="65"/>
        <v>16.8</v>
      </c>
      <c r="L337" s="18">
        <f t="shared" si="66"/>
        <v>83.16839999999999</v>
      </c>
      <c r="M337" s="17">
        <v>0.0136</v>
      </c>
      <c r="N337" s="17">
        <f t="shared" si="67"/>
        <v>27.2</v>
      </c>
    </row>
    <row r="338" spans="1:14" ht="12.75">
      <c r="A338" s="3"/>
      <c r="B338" s="17">
        <v>6</v>
      </c>
      <c r="C338" s="30">
        <f t="shared" si="60"/>
        <v>48.8895</v>
      </c>
      <c r="D338" s="17">
        <v>0.0024999999999999996</v>
      </c>
      <c r="E338" s="17">
        <f t="shared" si="61"/>
        <v>4.999999999999999</v>
      </c>
      <c r="F338" s="30">
        <f t="shared" si="62"/>
        <v>158.14250000000004</v>
      </c>
      <c r="G338" s="17">
        <v>0.0004</v>
      </c>
      <c r="H338" s="17">
        <f t="shared" si="63"/>
        <v>0.8</v>
      </c>
      <c r="I338" s="30">
        <f t="shared" si="64"/>
        <v>236.41140000000001</v>
      </c>
      <c r="J338" s="17">
        <v>0.0087</v>
      </c>
      <c r="K338" s="17">
        <f t="shared" si="65"/>
        <v>17.4</v>
      </c>
      <c r="L338" s="18">
        <f t="shared" si="66"/>
        <v>83.18199999999999</v>
      </c>
      <c r="M338" s="17">
        <v>0.0136</v>
      </c>
      <c r="N338" s="17">
        <f t="shared" si="67"/>
        <v>27.2</v>
      </c>
    </row>
    <row r="339" spans="1:14" ht="12.75">
      <c r="A339" s="3"/>
      <c r="B339" s="17">
        <v>7</v>
      </c>
      <c r="C339" s="30">
        <f t="shared" si="60"/>
        <v>48.893499999999996</v>
      </c>
      <c r="D339" s="17">
        <v>0.004</v>
      </c>
      <c r="E339" s="17">
        <f t="shared" si="61"/>
        <v>8</v>
      </c>
      <c r="F339" s="30">
        <f t="shared" si="62"/>
        <v>158.14300000000003</v>
      </c>
      <c r="G339" s="17">
        <v>0.0005</v>
      </c>
      <c r="H339" s="17">
        <f t="shared" si="63"/>
        <v>1</v>
      </c>
      <c r="I339" s="30">
        <f t="shared" si="64"/>
        <v>236.42010000000002</v>
      </c>
      <c r="J339" s="17">
        <v>0.0087</v>
      </c>
      <c r="K339" s="17">
        <f t="shared" si="65"/>
        <v>17.4</v>
      </c>
      <c r="L339" s="18">
        <f t="shared" si="66"/>
        <v>83.19569999999999</v>
      </c>
      <c r="M339" s="17">
        <v>0.0137</v>
      </c>
      <c r="N339" s="17">
        <f t="shared" si="67"/>
        <v>27.400000000000002</v>
      </c>
    </row>
    <row r="340" spans="1:14" ht="12.75">
      <c r="A340" s="3"/>
      <c r="B340" s="17">
        <v>8</v>
      </c>
      <c r="C340" s="30">
        <f t="shared" si="60"/>
        <v>48.8959</v>
      </c>
      <c r="D340" s="17">
        <v>0.0024</v>
      </c>
      <c r="E340" s="17">
        <f t="shared" si="61"/>
        <v>4.8</v>
      </c>
      <c r="F340" s="30">
        <f t="shared" si="62"/>
        <v>158.14340000000004</v>
      </c>
      <c r="G340" s="17">
        <v>0.0004</v>
      </c>
      <c r="H340" s="17">
        <f t="shared" si="63"/>
        <v>0.8</v>
      </c>
      <c r="I340" s="30">
        <f t="shared" si="64"/>
        <v>236.4285</v>
      </c>
      <c r="J340" s="17">
        <v>0.0084</v>
      </c>
      <c r="K340" s="17">
        <f t="shared" si="65"/>
        <v>16.8</v>
      </c>
      <c r="L340" s="18">
        <f t="shared" si="66"/>
        <v>83.20929999999998</v>
      </c>
      <c r="M340" s="17">
        <v>0.0136</v>
      </c>
      <c r="N340" s="17">
        <f t="shared" si="67"/>
        <v>27.2</v>
      </c>
    </row>
    <row r="341" spans="1:14" ht="12.75">
      <c r="A341" s="3"/>
      <c r="B341" s="17">
        <v>9</v>
      </c>
      <c r="C341" s="30">
        <f t="shared" si="60"/>
        <v>48.8985</v>
      </c>
      <c r="D341" s="17">
        <v>0.0026</v>
      </c>
      <c r="E341" s="17">
        <f t="shared" si="61"/>
        <v>5.2</v>
      </c>
      <c r="F341" s="30">
        <f t="shared" si="62"/>
        <v>158.14380000000006</v>
      </c>
      <c r="G341" s="17">
        <v>0.0004</v>
      </c>
      <c r="H341" s="17">
        <f t="shared" si="63"/>
        <v>0.8</v>
      </c>
      <c r="I341" s="30">
        <f t="shared" si="64"/>
        <v>236.4368</v>
      </c>
      <c r="J341" s="17">
        <v>0.0083</v>
      </c>
      <c r="K341" s="17">
        <f t="shared" si="65"/>
        <v>16.6</v>
      </c>
      <c r="L341" s="18">
        <f t="shared" si="66"/>
        <v>83.22259999999999</v>
      </c>
      <c r="M341" s="17">
        <v>0.0133</v>
      </c>
      <c r="N341" s="17">
        <f t="shared" si="67"/>
        <v>26.599999999999998</v>
      </c>
    </row>
    <row r="342" spans="1:14" ht="12.75">
      <c r="A342" s="3"/>
      <c r="B342" s="17">
        <v>10</v>
      </c>
      <c r="C342" s="30">
        <f t="shared" si="60"/>
        <v>48.9035</v>
      </c>
      <c r="D342" s="17">
        <v>0.004999999999999999</v>
      </c>
      <c r="E342" s="17">
        <f t="shared" si="61"/>
        <v>9.999999999999998</v>
      </c>
      <c r="F342" s="30">
        <f t="shared" si="62"/>
        <v>158.14420000000007</v>
      </c>
      <c r="G342" s="17">
        <v>0.0004</v>
      </c>
      <c r="H342" s="17">
        <f t="shared" si="63"/>
        <v>0.8</v>
      </c>
      <c r="I342" s="30">
        <f t="shared" si="64"/>
        <v>236.44490000000002</v>
      </c>
      <c r="J342" s="17">
        <v>0.0081</v>
      </c>
      <c r="K342" s="17">
        <f t="shared" si="65"/>
        <v>16.2</v>
      </c>
      <c r="L342" s="18">
        <f t="shared" si="66"/>
        <v>83.23579999999998</v>
      </c>
      <c r="M342" s="17">
        <v>0.0132</v>
      </c>
      <c r="N342" s="17">
        <f t="shared" si="67"/>
        <v>26.4</v>
      </c>
    </row>
    <row r="343" spans="1:14" ht="12.75">
      <c r="A343" s="3"/>
      <c r="B343" s="17">
        <v>11</v>
      </c>
      <c r="C343" s="30">
        <f t="shared" si="60"/>
        <v>48.9095</v>
      </c>
      <c r="D343" s="17">
        <v>0.006</v>
      </c>
      <c r="E343" s="17">
        <f t="shared" si="61"/>
        <v>12</v>
      </c>
      <c r="F343" s="30">
        <f t="shared" si="62"/>
        <v>158.14460000000008</v>
      </c>
      <c r="G343" s="17">
        <v>0.0004</v>
      </c>
      <c r="H343" s="17">
        <f t="shared" si="63"/>
        <v>0.8</v>
      </c>
      <c r="I343" s="30">
        <f t="shared" si="64"/>
        <v>236.45260000000002</v>
      </c>
      <c r="J343" s="17">
        <v>0.0077</v>
      </c>
      <c r="K343" s="17">
        <f t="shared" si="65"/>
        <v>15.4</v>
      </c>
      <c r="L343" s="18">
        <f t="shared" si="66"/>
        <v>83.24909999999998</v>
      </c>
      <c r="M343" s="17">
        <v>0.0133</v>
      </c>
      <c r="N343" s="17">
        <f t="shared" si="67"/>
        <v>26.599999999999998</v>
      </c>
    </row>
    <row r="344" spans="1:14" ht="12.75">
      <c r="A344" s="3"/>
      <c r="B344" s="17">
        <v>12</v>
      </c>
      <c r="C344" s="30">
        <f t="shared" si="60"/>
        <v>48.915600000000005</v>
      </c>
      <c r="D344" s="17">
        <v>0.0060999999999999995</v>
      </c>
      <c r="E344" s="17">
        <f t="shared" si="61"/>
        <v>12.2</v>
      </c>
      <c r="F344" s="30">
        <f t="shared" si="62"/>
        <v>158.14510000000007</v>
      </c>
      <c r="G344" s="17">
        <v>0.0005</v>
      </c>
      <c r="H344" s="17">
        <f t="shared" si="63"/>
        <v>1</v>
      </c>
      <c r="I344" s="30">
        <f t="shared" si="64"/>
        <v>236.46040000000002</v>
      </c>
      <c r="J344" s="17">
        <v>0.0078</v>
      </c>
      <c r="K344" s="17">
        <f t="shared" si="65"/>
        <v>15.6</v>
      </c>
      <c r="L344" s="18">
        <f t="shared" si="66"/>
        <v>83.26229999999998</v>
      </c>
      <c r="M344" s="17">
        <v>0.0132</v>
      </c>
      <c r="N344" s="17">
        <f t="shared" si="67"/>
        <v>26.4</v>
      </c>
    </row>
    <row r="345" spans="1:14" ht="12.75">
      <c r="A345" s="3"/>
      <c r="B345" s="17">
        <v>13</v>
      </c>
      <c r="C345" s="30">
        <f t="shared" si="60"/>
        <v>48.922000000000004</v>
      </c>
      <c r="D345" s="17">
        <v>0.0063999999999999994</v>
      </c>
      <c r="E345" s="17">
        <f t="shared" si="61"/>
        <v>12.799999999999999</v>
      </c>
      <c r="F345" s="30">
        <f t="shared" si="62"/>
        <v>158.14550000000008</v>
      </c>
      <c r="G345" s="17">
        <v>0.0004</v>
      </c>
      <c r="H345" s="17">
        <f t="shared" si="63"/>
        <v>0.8</v>
      </c>
      <c r="I345" s="30">
        <f t="shared" si="64"/>
        <v>236.46800000000002</v>
      </c>
      <c r="J345" s="17">
        <v>0.0076</v>
      </c>
      <c r="K345" s="17">
        <f t="shared" si="65"/>
        <v>15.2</v>
      </c>
      <c r="L345" s="18">
        <f t="shared" si="66"/>
        <v>83.27569999999999</v>
      </c>
      <c r="M345" s="17">
        <v>0.0134</v>
      </c>
      <c r="N345" s="17">
        <f t="shared" si="67"/>
        <v>26.8</v>
      </c>
    </row>
    <row r="346" spans="1:14" ht="12.75">
      <c r="A346" s="3"/>
      <c r="B346" s="17">
        <v>14</v>
      </c>
      <c r="C346" s="30">
        <f t="shared" si="60"/>
        <v>48.92850000000001</v>
      </c>
      <c r="D346" s="17">
        <v>0.006500000000000001</v>
      </c>
      <c r="E346" s="17">
        <f t="shared" si="61"/>
        <v>13.000000000000002</v>
      </c>
      <c r="F346" s="30">
        <f t="shared" si="62"/>
        <v>158.1459000000001</v>
      </c>
      <c r="G346" s="17">
        <v>0.0004</v>
      </c>
      <c r="H346" s="17">
        <f t="shared" si="63"/>
        <v>0.8</v>
      </c>
      <c r="I346" s="30">
        <f t="shared" si="64"/>
        <v>236.47580000000002</v>
      </c>
      <c r="J346" s="17">
        <v>0.0078</v>
      </c>
      <c r="K346" s="17">
        <f t="shared" si="65"/>
        <v>15.6</v>
      </c>
      <c r="L346" s="18">
        <f t="shared" si="66"/>
        <v>83.28889999999998</v>
      </c>
      <c r="M346" s="17">
        <v>0.0132</v>
      </c>
      <c r="N346" s="17">
        <f t="shared" si="67"/>
        <v>26.4</v>
      </c>
    </row>
    <row r="347" spans="1:14" ht="12.75">
      <c r="A347" s="3"/>
      <c r="B347" s="17">
        <v>15</v>
      </c>
      <c r="C347" s="30">
        <f t="shared" si="60"/>
        <v>48.935300000000005</v>
      </c>
      <c r="D347" s="17">
        <v>0.0068000000000000005</v>
      </c>
      <c r="E347" s="17">
        <f t="shared" si="61"/>
        <v>13.600000000000001</v>
      </c>
      <c r="F347" s="30">
        <f t="shared" si="62"/>
        <v>158.1463000000001</v>
      </c>
      <c r="G347" s="17">
        <v>0.0004</v>
      </c>
      <c r="H347" s="17">
        <f t="shared" si="63"/>
        <v>0.8</v>
      </c>
      <c r="I347" s="30">
        <f t="shared" si="64"/>
        <v>236.48350000000002</v>
      </c>
      <c r="J347" s="17">
        <v>0.0077</v>
      </c>
      <c r="K347" s="17">
        <f t="shared" si="65"/>
        <v>15.4</v>
      </c>
      <c r="L347" s="18">
        <f t="shared" si="66"/>
        <v>83.30219999999998</v>
      </c>
      <c r="M347" s="17">
        <v>0.0133</v>
      </c>
      <c r="N347" s="17">
        <f t="shared" si="67"/>
        <v>26.599999999999998</v>
      </c>
    </row>
    <row r="348" spans="1:14" ht="12.75">
      <c r="A348" s="3"/>
      <c r="B348" s="17">
        <v>16</v>
      </c>
      <c r="C348" s="30">
        <f t="shared" si="60"/>
        <v>48.94200000000001</v>
      </c>
      <c r="D348" s="17">
        <v>0.006699999999999999</v>
      </c>
      <c r="E348" s="17">
        <f t="shared" si="61"/>
        <v>13.399999999999999</v>
      </c>
      <c r="F348" s="30">
        <f t="shared" si="62"/>
        <v>158.14670000000012</v>
      </c>
      <c r="G348" s="17">
        <v>0.0004</v>
      </c>
      <c r="H348" s="17">
        <f t="shared" si="63"/>
        <v>0.8</v>
      </c>
      <c r="I348" s="30">
        <f t="shared" si="64"/>
        <v>236.49130000000002</v>
      </c>
      <c r="J348" s="17">
        <v>0.0078</v>
      </c>
      <c r="K348" s="17">
        <f t="shared" si="65"/>
        <v>15.6</v>
      </c>
      <c r="L348" s="18">
        <f t="shared" si="66"/>
        <v>83.31539999999998</v>
      </c>
      <c r="M348" s="17">
        <v>0.0132</v>
      </c>
      <c r="N348" s="17">
        <f t="shared" si="67"/>
        <v>26.4</v>
      </c>
    </row>
    <row r="349" spans="1:14" ht="12.75">
      <c r="A349" s="3"/>
      <c r="B349" s="17">
        <v>17</v>
      </c>
      <c r="C349" s="30">
        <f t="shared" si="60"/>
        <v>48.94820000000001</v>
      </c>
      <c r="D349" s="17">
        <v>0.0062</v>
      </c>
      <c r="E349" s="17">
        <f t="shared" si="61"/>
        <v>12.4</v>
      </c>
      <c r="F349" s="30">
        <f t="shared" si="62"/>
        <v>158.1472000000001</v>
      </c>
      <c r="G349" s="17">
        <v>0.0005</v>
      </c>
      <c r="H349" s="17">
        <f t="shared" si="63"/>
        <v>1</v>
      </c>
      <c r="I349" s="30">
        <f t="shared" si="64"/>
        <v>236.49900000000002</v>
      </c>
      <c r="J349" s="17">
        <v>0.0077</v>
      </c>
      <c r="K349" s="17">
        <f t="shared" si="65"/>
        <v>15.4</v>
      </c>
      <c r="L349" s="18">
        <f t="shared" si="66"/>
        <v>83.32869999999998</v>
      </c>
      <c r="M349" s="17">
        <v>0.0133</v>
      </c>
      <c r="N349" s="17">
        <f t="shared" si="67"/>
        <v>26.599999999999998</v>
      </c>
    </row>
    <row r="350" spans="1:14" ht="12.75">
      <c r="A350" s="3"/>
      <c r="B350" s="17">
        <v>18</v>
      </c>
      <c r="C350" s="30">
        <f t="shared" si="60"/>
        <v>48.953500000000005</v>
      </c>
      <c r="D350" s="17">
        <v>0.0053</v>
      </c>
      <c r="E350" s="17">
        <f t="shared" si="61"/>
        <v>10.6</v>
      </c>
      <c r="F350" s="30">
        <f t="shared" si="62"/>
        <v>158.14760000000012</v>
      </c>
      <c r="G350" s="17">
        <v>0.0004</v>
      </c>
      <c r="H350" s="17">
        <f t="shared" si="63"/>
        <v>0.8</v>
      </c>
      <c r="I350" s="30">
        <f t="shared" si="64"/>
        <v>236.50700000000003</v>
      </c>
      <c r="J350" s="17">
        <v>0.008</v>
      </c>
      <c r="K350" s="17">
        <f t="shared" si="65"/>
        <v>16</v>
      </c>
      <c r="L350" s="18">
        <f t="shared" si="66"/>
        <v>83.34209999999999</v>
      </c>
      <c r="M350" s="17">
        <v>0.0134</v>
      </c>
      <c r="N350" s="17">
        <f t="shared" si="67"/>
        <v>26.8</v>
      </c>
    </row>
    <row r="351" spans="1:14" ht="12.75">
      <c r="A351" s="3"/>
      <c r="B351" s="17">
        <v>19</v>
      </c>
      <c r="C351" s="30">
        <f t="shared" si="60"/>
        <v>48.956300000000006</v>
      </c>
      <c r="D351" s="17">
        <v>0.0028</v>
      </c>
      <c r="E351" s="17">
        <f t="shared" si="61"/>
        <v>5.6</v>
      </c>
      <c r="F351" s="30">
        <f t="shared" si="62"/>
        <v>158.14800000000014</v>
      </c>
      <c r="G351" s="17">
        <v>0.0004</v>
      </c>
      <c r="H351" s="17">
        <f t="shared" si="63"/>
        <v>0.8</v>
      </c>
      <c r="I351" s="30">
        <f t="shared" si="64"/>
        <v>236.51540000000003</v>
      </c>
      <c r="J351" s="17">
        <v>0.008400000000000001</v>
      </c>
      <c r="K351" s="17">
        <f t="shared" si="65"/>
        <v>16.8</v>
      </c>
      <c r="L351" s="18">
        <f t="shared" si="66"/>
        <v>83.35569999999998</v>
      </c>
      <c r="M351" s="17">
        <v>0.0136</v>
      </c>
      <c r="N351" s="17">
        <f t="shared" si="67"/>
        <v>27.2</v>
      </c>
    </row>
    <row r="352" spans="1:14" ht="12.75">
      <c r="A352" s="3"/>
      <c r="B352" s="17">
        <v>20</v>
      </c>
      <c r="C352" s="30">
        <f t="shared" si="60"/>
        <v>48.95980000000001</v>
      </c>
      <c r="D352" s="17">
        <v>0.0034999999999999996</v>
      </c>
      <c r="E352" s="17">
        <f t="shared" si="61"/>
        <v>6.999999999999999</v>
      </c>
      <c r="F352" s="30">
        <f t="shared" si="62"/>
        <v>158.14850000000013</v>
      </c>
      <c r="G352" s="17">
        <v>0.0005</v>
      </c>
      <c r="H352" s="17">
        <f t="shared" si="63"/>
        <v>1</v>
      </c>
      <c r="I352" s="30">
        <f t="shared" si="64"/>
        <v>236.52420000000004</v>
      </c>
      <c r="J352" s="17">
        <v>0.0088</v>
      </c>
      <c r="K352" s="17">
        <f t="shared" si="65"/>
        <v>17.6</v>
      </c>
      <c r="L352" s="18">
        <f t="shared" si="66"/>
        <v>83.36939999999998</v>
      </c>
      <c r="M352" s="17">
        <v>0.0137</v>
      </c>
      <c r="N352" s="17">
        <f t="shared" si="67"/>
        <v>27.400000000000002</v>
      </c>
    </row>
    <row r="353" spans="1:14" ht="12.75">
      <c r="A353" s="3"/>
      <c r="B353" s="17">
        <v>21</v>
      </c>
      <c r="C353" s="30">
        <f t="shared" si="60"/>
        <v>48.962500000000006</v>
      </c>
      <c r="D353" s="17">
        <v>0.0027</v>
      </c>
      <c r="E353" s="17">
        <f t="shared" si="61"/>
        <v>5.4</v>
      </c>
      <c r="F353" s="30">
        <f t="shared" si="62"/>
        <v>158.14890000000014</v>
      </c>
      <c r="G353" s="17">
        <v>0.0004</v>
      </c>
      <c r="H353" s="17">
        <f t="shared" si="63"/>
        <v>0.8</v>
      </c>
      <c r="I353" s="30">
        <f t="shared" si="64"/>
        <v>236.53280000000004</v>
      </c>
      <c r="J353" s="17">
        <v>0.0086</v>
      </c>
      <c r="K353" s="17">
        <f t="shared" si="65"/>
        <v>17.2</v>
      </c>
      <c r="L353" s="18">
        <f t="shared" si="66"/>
        <v>83.38299999999998</v>
      </c>
      <c r="M353" s="17">
        <v>0.0136</v>
      </c>
      <c r="N353" s="17">
        <f t="shared" si="67"/>
        <v>27.2</v>
      </c>
    </row>
    <row r="354" spans="1:14" ht="12.75">
      <c r="A354" s="3"/>
      <c r="B354" s="17">
        <v>22</v>
      </c>
      <c r="C354" s="30">
        <f t="shared" si="60"/>
        <v>48.96580000000001</v>
      </c>
      <c r="D354" s="17">
        <v>0.0033</v>
      </c>
      <c r="E354" s="17">
        <f t="shared" si="61"/>
        <v>6.6</v>
      </c>
      <c r="F354" s="30">
        <f t="shared" si="62"/>
        <v>158.14930000000015</v>
      </c>
      <c r="G354" s="17">
        <v>0.0004</v>
      </c>
      <c r="H354" s="17">
        <f t="shared" si="63"/>
        <v>0.8</v>
      </c>
      <c r="I354" s="30">
        <f t="shared" si="64"/>
        <v>236.54130000000004</v>
      </c>
      <c r="J354" s="17">
        <v>0.0085</v>
      </c>
      <c r="K354" s="17">
        <f t="shared" si="65"/>
        <v>17</v>
      </c>
      <c r="L354" s="18">
        <f t="shared" si="66"/>
        <v>83.39669999999998</v>
      </c>
      <c r="M354" s="17">
        <v>0.0137</v>
      </c>
      <c r="N354" s="17">
        <f t="shared" si="67"/>
        <v>27.400000000000002</v>
      </c>
    </row>
    <row r="355" spans="1:14" ht="12.75">
      <c r="A355" s="3"/>
      <c r="B355" s="17">
        <v>23</v>
      </c>
      <c r="C355" s="30">
        <f t="shared" si="60"/>
        <v>48.96930000000001</v>
      </c>
      <c r="D355" s="17">
        <v>0.0035</v>
      </c>
      <c r="E355" s="17">
        <f t="shared" si="61"/>
        <v>7</v>
      </c>
      <c r="F355" s="30">
        <f t="shared" si="62"/>
        <v>158.14980000000014</v>
      </c>
      <c r="G355" s="17">
        <v>0.0005</v>
      </c>
      <c r="H355" s="17">
        <f t="shared" si="63"/>
        <v>1</v>
      </c>
      <c r="I355" s="30">
        <f t="shared" si="64"/>
        <v>236.54950000000002</v>
      </c>
      <c r="J355" s="17">
        <v>0.008199999999999999</v>
      </c>
      <c r="K355" s="17">
        <f t="shared" si="65"/>
        <v>16.4</v>
      </c>
      <c r="L355" s="18">
        <f t="shared" si="66"/>
        <v>83.41029999999998</v>
      </c>
      <c r="M355" s="17">
        <v>0.0136</v>
      </c>
      <c r="N355" s="17">
        <f t="shared" si="67"/>
        <v>27.2</v>
      </c>
    </row>
    <row r="356" spans="1:14" ht="12.75">
      <c r="A356" s="3"/>
      <c r="B356" s="17">
        <v>24</v>
      </c>
      <c r="C356" s="30">
        <f t="shared" si="60"/>
        <v>48.97330000000001</v>
      </c>
      <c r="D356" s="17">
        <v>0.004</v>
      </c>
      <c r="E356" s="17">
        <f t="shared" si="61"/>
        <v>8</v>
      </c>
      <c r="F356" s="30">
        <f t="shared" si="62"/>
        <v>158.15020000000015</v>
      </c>
      <c r="G356" s="17">
        <v>0.0004</v>
      </c>
      <c r="H356" s="17">
        <f t="shared" si="63"/>
        <v>0.8</v>
      </c>
      <c r="I356" s="30">
        <f t="shared" si="64"/>
        <v>236.5577</v>
      </c>
      <c r="J356" s="17">
        <v>0.0082</v>
      </c>
      <c r="K356" s="17">
        <f t="shared" si="65"/>
        <v>16.400000000000002</v>
      </c>
      <c r="L356" s="18">
        <f t="shared" si="66"/>
        <v>83.42389999999997</v>
      </c>
      <c r="M356" s="17">
        <v>0.0136</v>
      </c>
      <c r="N356" s="17">
        <f t="shared" si="67"/>
        <v>27.2</v>
      </c>
    </row>
    <row r="357" spans="1:14" ht="12.75">
      <c r="A357" s="3"/>
      <c r="B357" s="20" t="s">
        <v>4</v>
      </c>
      <c r="C357" s="19"/>
      <c r="D357" s="19"/>
      <c r="E357" s="19">
        <f>SUM(E333:E356)</f>
        <v>206.6</v>
      </c>
      <c r="F357" s="19"/>
      <c r="G357" s="19"/>
      <c r="H357" s="19">
        <f>SUM(H333:H356)</f>
        <v>20.400000000000006</v>
      </c>
      <c r="I357" s="19"/>
      <c r="J357" s="19"/>
      <c r="K357" s="19">
        <f>SUM(K333:K356)</f>
        <v>395.3999999999999</v>
      </c>
      <c r="L357" s="19"/>
      <c r="M357" s="19"/>
      <c r="N357" s="19">
        <f>SUM(N333:N356)</f>
        <v>647.8000000000001</v>
      </c>
    </row>
    <row r="358" spans="1:14" ht="15">
      <c r="A358" s="3"/>
      <c r="B358" s="21"/>
      <c r="C358" s="21"/>
      <c r="D358" s="21"/>
      <c r="E358" s="21"/>
      <c r="F358" s="21"/>
      <c r="G358" s="21"/>
      <c r="H358" s="52" t="s">
        <v>67</v>
      </c>
      <c r="I358" s="52"/>
      <c r="J358" s="52"/>
      <c r="K358" s="52"/>
      <c r="L358" s="52"/>
      <c r="M358" s="52"/>
      <c r="N358" s="52"/>
    </row>
    <row r="359" spans="1:14" ht="12.75">
      <c r="A359" s="3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</row>
    <row r="360" spans="1:14" ht="15">
      <c r="A360" s="3"/>
      <c r="B360" s="12" t="s">
        <v>27</v>
      </c>
      <c r="C360" s="13"/>
      <c r="D360" s="13"/>
      <c r="E360" s="13"/>
      <c r="F360" s="60"/>
      <c r="G360" s="60"/>
      <c r="H360" s="60"/>
      <c r="I360" s="60"/>
      <c r="J360" s="60"/>
      <c r="K360" s="13"/>
      <c r="L360" s="61" t="s">
        <v>38</v>
      </c>
      <c r="M360" s="61"/>
      <c r="N360" s="61"/>
    </row>
    <row r="361" spans="1:14" ht="15">
      <c r="A361" s="3"/>
      <c r="B361" s="12" t="s">
        <v>28</v>
      </c>
      <c r="C361" s="13"/>
      <c r="D361" s="13"/>
      <c r="E361" s="13"/>
      <c r="F361" s="54"/>
      <c r="G361" s="54"/>
      <c r="H361" s="54"/>
      <c r="I361" s="54"/>
      <c r="J361" s="54"/>
      <c r="K361" s="13"/>
      <c r="L361" s="54" t="s">
        <v>8</v>
      </c>
      <c r="M361" s="54"/>
      <c r="N361" s="54"/>
    </row>
    <row r="362" spans="1:14" ht="15">
      <c r="A362" s="3"/>
      <c r="B362" s="12" t="s">
        <v>30</v>
      </c>
      <c r="C362" s="13"/>
      <c r="D362" s="13"/>
      <c r="E362" s="13"/>
      <c r="F362" s="55" t="s">
        <v>31</v>
      </c>
      <c r="G362" s="55"/>
      <c r="H362" s="55"/>
      <c r="I362" s="55"/>
      <c r="J362" s="55"/>
      <c r="K362" s="13"/>
      <c r="L362" s="56" t="s">
        <v>39</v>
      </c>
      <c r="M362" s="56"/>
      <c r="N362" s="56"/>
    </row>
    <row r="363" spans="1:14" ht="15">
      <c r="A363" s="3"/>
      <c r="B363" s="13"/>
      <c r="C363" s="13"/>
      <c r="D363" s="57" t="s">
        <v>84</v>
      </c>
      <c r="E363" s="57"/>
      <c r="F363" s="57"/>
      <c r="G363" s="57"/>
      <c r="H363" s="57"/>
      <c r="I363" s="57"/>
      <c r="J363" s="57"/>
      <c r="K363" s="57"/>
      <c r="L363" s="57"/>
      <c r="M363" s="14"/>
      <c r="N363" s="14"/>
    </row>
    <row r="364" spans="1:14" ht="15.75">
      <c r="A364" s="3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 customHeight="1">
      <c r="A365" s="3"/>
      <c r="B365" s="58" t="s">
        <v>1</v>
      </c>
      <c r="C365" s="59" t="s">
        <v>2</v>
      </c>
      <c r="D365" s="59"/>
      <c r="E365" s="59"/>
      <c r="F365" s="59"/>
      <c r="G365" s="59"/>
      <c r="H365" s="59"/>
      <c r="I365" s="59" t="s">
        <v>3</v>
      </c>
      <c r="J365" s="59"/>
      <c r="K365" s="59"/>
      <c r="L365" s="59"/>
      <c r="M365" s="59"/>
      <c r="N365" s="59"/>
    </row>
    <row r="366" spans="1:14" ht="12.75" customHeight="1">
      <c r="A366" s="3"/>
      <c r="B366" s="58"/>
      <c r="C366" s="53" t="s">
        <v>55</v>
      </c>
      <c r="D366" s="53"/>
      <c r="E366" s="53"/>
      <c r="F366" s="53" t="s">
        <v>75</v>
      </c>
      <c r="G366" s="53"/>
      <c r="H366" s="53"/>
      <c r="I366" s="53" t="s">
        <v>56</v>
      </c>
      <c r="J366" s="53"/>
      <c r="K366" s="53"/>
      <c r="L366" s="53" t="s">
        <v>75</v>
      </c>
      <c r="M366" s="53"/>
      <c r="N366" s="53"/>
    </row>
    <row r="367" spans="1:14" ht="12.75" customHeight="1">
      <c r="A367" s="3"/>
      <c r="B367" s="58"/>
      <c r="C367" s="53" t="s">
        <v>35</v>
      </c>
      <c r="D367" s="53"/>
      <c r="E367" s="53"/>
      <c r="F367" s="53" t="s">
        <v>35</v>
      </c>
      <c r="G367" s="53"/>
      <c r="H367" s="53"/>
      <c r="I367" s="53" t="s">
        <v>35</v>
      </c>
      <c r="J367" s="53"/>
      <c r="K367" s="53"/>
      <c r="L367" s="53" t="s">
        <v>35</v>
      </c>
      <c r="M367" s="53"/>
      <c r="N367" s="53"/>
    </row>
    <row r="368" spans="1:14" ht="33.75">
      <c r="A368" s="3"/>
      <c r="B368" s="58"/>
      <c r="C368" s="16" t="s">
        <v>5</v>
      </c>
      <c r="D368" s="16" t="s">
        <v>6</v>
      </c>
      <c r="E368" s="16" t="s">
        <v>7</v>
      </c>
      <c r="F368" s="16" t="s">
        <v>5</v>
      </c>
      <c r="G368" s="16" t="s">
        <v>6</v>
      </c>
      <c r="H368" s="16" t="s">
        <v>7</v>
      </c>
      <c r="I368" s="16" t="s">
        <v>5</v>
      </c>
      <c r="J368" s="16" t="s">
        <v>6</v>
      </c>
      <c r="K368" s="16" t="s">
        <v>7</v>
      </c>
      <c r="L368" s="16" t="s">
        <v>5</v>
      </c>
      <c r="M368" s="16" t="s">
        <v>6</v>
      </c>
      <c r="N368" s="16" t="s">
        <v>7</v>
      </c>
    </row>
    <row r="369" spans="1:14" ht="12.75">
      <c r="A369" s="3"/>
      <c r="B369" s="17">
        <v>1</v>
      </c>
      <c r="C369" s="17">
        <v>2</v>
      </c>
      <c r="D369" s="17">
        <v>3</v>
      </c>
      <c r="E369" s="17">
        <v>4</v>
      </c>
      <c r="F369" s="17">
        <v>5</v>
      </c>
      <c r="G369" s="17">
        <v>6</v>
      </c>
      <c r="H369" s="17">
        <v>7</v>
      </c>
      <c r="I369" s="17">
        <v>5</v>
      </c>
      <c r="J369" s="17">
        <v>6</v>
      </c>
      <c r="K369" s="17">
        <v>7</v>
      </c>
      <c r="L369" s="17">
        <v>11</v>
      </c>
      <c r="M369" s="17">
        <v>12</v>
      </c>
      <c r="N369" s="17">
        <v>13</v>
      </c>
    </row>
    <row r="370" spans="1:14" ht="12.75">
      <c r="A370" s="3"/>
      <c r="B370" s="17">
        <v>0</v>
      </c>
      <c r="C370" s="30">
        <v>948.01</v>
      </c>
      <c r="D370" s="17"/>
      <c r="E370" s="17"/>
      <c r="F370" s="30">
        <v>322.52</v>
      </c>
      <c r="G370" s="17"/>
      <c r="H370" s="17"/>
      <c r="I370" s="30">
        <v>656.05</v>
      </c>
      <c r="J370" s="17"/>
      <c r="K370" s="17"/>
      <c r="L370" s="30">
        <v>274.28</v>
      </c>
      <c r="M370" s="17"/>
      <c r="N370" s="17"/>
    </row>
    <row r="371" spans="1:14" ht="12.75">
      <c r="A371" s="3"/>
      <c r="B371" s="17">
        <v>1</v>
      </c>
      <c r="C371" s="30">
        <f>C370+D371</f>
        <v>948.0155</v>
      </c>
      <c r="D371" s="17">
        <v>0.0055</v>
      </c>
      <c r="E371" s="17">
        <f>D371*2000</f>
        <v>11</v>
      </c>
      <c r="F371" s="30">
        <f>F370+G371</f>
        <v>322.52639999999997</v>
      </c>
      <c r="G371" s="17">
        <v>0.0063999999999999994</v>
      </c>
      <c r="H371" s="17">
        <f>G371*2000</f>
        <v>12.799999999999999</v>
      </c>
      <c r="I371" s="30">
        <f>I370+J371</f>
        <v>656.0551999999999</v>
      </c>
      <c r="J371" s="17">
        <v>0.0052</v>
      </c>
      <c r="K371" s="17">
        <f>J371*2000</f>
        <v>10.4</v>
      </c>
      <c r="L371" s="30">
        <f>L370+M371</f>
        <v>274.28819999999996</v>
      </c>
      <c r="M371" s="17">
        <v>0.008199999999999999</v>
      </c>
      <c r="N371" s="17">
        <f>M371*2000</f>
        <v>16.4</v>
      </c>
    </row>
    <row r="372" spans="1:14" ht="12.75">
      <c r="A372" s="3"/>
      <c r="B372" s="17">
        <v>2</v>
      </c>
      <c r="C372" s="30">
        <f aca="true" t="shared" si="68" ref="C372:C394">C371+D372</f>
        <v>948.0208</v>
      </c>
      <c r="D372" s="17">
        <v>0.0053</v>
      </c>
      <c r="E372" s="17">
        <f aca="true" t="shared" si="69" ref="E372:E394">D372*2000</f>
        <v>10.6</v>
      </c>
      <c r="F372" s="30">
        <f aca="true" t="shared" si="70" ref="F372:F394">F371+G372</f>
        <v>322.55899999999997</v>
      </c>
      <c r="G372" s="17">
        <v>0.032600000000000004</v>
      </c>
      <c r="H372" s="17">
        <f aca="true" t="shared" si="71" ref="H372:H394">G372*2000</f>
        <v>65.2</v>
      </c>
      <c r="I372" s="30">
        <f aca="true" t="shared" si="72" ref="I372:I394">I371+J372</f>
        <v>656.0603999999998</v>
      </c>
      <c r="J372" s="17">
        <v>0.0052</v>
      </c>
      <c r="K372" s="17">
        <f aca="true" t="shared" si="73" ref="K372:K394">J372*2000</f>
        <v>10.4</v>
      </c>
      <c r="L372" s="30">
        <f aca="true" t="shared" si="74" ref="L372:L394">L371+M372</f>
        <v>274.3436</v>
      </c>
      <c r="M372" s="17">
        <v>0.0554</v>
      </c>
      <c r="N372" s="17">
        <f aca="true" t="shared" si="75" ref="N372:N394">M372*2000</f>
        <v>110.8</v>
      </c>
    </row>
    <row r="373" spans="1:14" ht="12.75">
      <c r="A373" s="3"/>
      <c r="B373" s="17">
        <v>3</v>
      </c>
      <c r="C373" s="30">
        <f t="shared" si="68"/>
        <v>948.0261</v>
      </c>
      <c r="D373" s="17">
        <v>0.0053</v>
      </c>
      <c r="E373" s="17">
        <f t="shared" si="69"/>
        <v>10.6</v>
      </c>
      <c r="F373" s="30">
        <f t="shared" si="70"/>
        <v>322.58739999999995</v>
      </c>
      <c r="G373" s="17">
        <v>0.0284</v>
      </c>
      <c r="H373" s="17">
        <f t="shared" si="71"/>
        <v>56.800000000000004</v>
      </c>
      <c r="I373" s="30">
        <f t="shared" si="72"/>
        <v>656.0655999999998</v>
      </c>
      <c r="J373" s="17">
        <v>0.0052</v>
      </c>
      <c r="K373" s="17">
        <f t="shared" si="73"/>
        <v>10.4</v>
      </c>
      <c r="L373" s="30">
        <f t="shared" si="74"/>
        <v>274.3991</v>
      </c>
      <c r="M373" s="17">
        <v>0.055499999999999994</v>
      </c>
      <c r="N373" s="17">
        <f t="shared" si="75"/>
        <v>110.99999999999999</v>
      </c>
    </row>
    <row r="374" spans="1:14" ht="12.75">
      <c r="A374" s="3"/>
      <c r="B374" s="17">
        <v>4</v>
      </c>
      <c r="C374" s="30">
        <f t="shared" si="68"/>
        <v>948.0315</v>
      </c>
      <c r="D374" s="17">
        <v>0.0054</v>
      </c>
      <c r="E374" s="17">
        <f t="shared" si="69"/>
        <v>10.8</v>
      </c>
      <c r="F374" s="30">
        <f t="shared" si="70"/>
        <v>322.61929999999995</v>
      </c>
      <c r="G374" s="17">
        <v>0.0319</v>
      </c>
      <c r="H374" s="17">
        <f t="shared" si="71"/>
        <v>63.8</v>
      </c>
      <c r="I374" s="30">
        <f t="shared" si="72"/>
        <v>656.0707999999997</v>
      </c>
      <c r="J374" s="17">
        <v>0.0052</v>
      </c>
      <c r="K374" s="17">
        <f t="shared" si="73"/>
        <v>10.4</v>
      </c>
      <c r="L374" s="30">
        <f t="shared" si="74"/>
        <v>274.45349999999996</v>
      </c>
      <c r="M374" s="17">
        <v>0.054400000000000004</v>
      </c>
      <c r="N374" s="17">
        <f t="shared" si="75"/>
        <v>108.80000000000001</v>
      </c>
    </row>
    <row r="375" spans="1:14" ht="12.75">
      <c r="A375" s="3"/>
      <c r="B375" s="17">
        <v>5</v>
      </c>
      <c r="C375" s="30">
        <f t="shared" si="68"/>
        <v>948.0368000000001</v>
      </c>
      <c r="D375" s="17">
        <v>0.0053</v>
      </c>
      <c r="E375" s="17">
        <f t="shared" si="69"/>
        <v>10.6</v>
      </c>
      <c r="F375" s="30">
        <f t="shared" si="70"/>
        <v>322.64919999999995</v>
      </c>
      <c r="G375" s="17">
        <v>0.029900000000000003</v>
      </c>
      <c r="H375" s="17">
        <f t="shared" si="71"/>
        <v>59.800000000000004</v>
      </c>
      <c r="I375" s="30">
        <f t="shared" si="72"/>
        <v>656.0759999999997</v>
      </c>
      <c r="J375" s="17">
        <v>0.0052</v>
      </c>
      <c r="K375" s="17">
        <f t="shared" si="73"/>
        <v>10.4</v>
      </c>
      <c r="L375" s="30">
        <f t="shared" si="74"/>
        <v>274.50759999999997</v>
      </c>
      <c r="M375" s="17">
        <v>0.054099999999999995</v>
      </c>
      <c r="N375" s="17">
        <f t="shared" si="75"/>
        <v>108.19999999999999</v>
      </c>
    </row>
    <row r="376" spans="1:14" ht="12.75">
      <c r="A376" s="3"/>
      <c r="B376" s="17">
        <v>6</v>
      </c>
      <c r="C376" s="30">
        <f t="shared" si="68"/>
        <v>948.042</v>
      </c>
      <c r="D376" s="17">
        <v>0.0052</v>
      </c>
      <c r="E376" s="17">
        <f t="shared" si="69"/>
        <v>10.4</v>
      </c>
      <c r="F376" s="30">
        <f t="shared" si="70"/>
        <v>322.65849999999995</v>
      </c>
      <c r="G376" s="17">
        <v>0.009300000000000001</v>
      </c>
      <c r="H376" s="17">
        <f t="shared" si="71"/>
        <v>18.6</v>
      </c>
      <c r="I376" s="30">
        <f t="shared" si="72"/>
        <v>656.0815999999996</v>
      </c>
      <c r="J376" s="17">
        <v>0.0056</v>
      </c>
      <c r="K376" s="17">
        <f t="shared" si="73"/>
        <v>11.2</v>
      </c>
      <c r="L376" s="30">
        <f t="shared" si="74"/>
        <v>274.52639999999997</v>
      </c>
      <c r="M376" s="17">
        <v>0.018799999999999997</v>
      </c>
      <c r="N376" s="17">
        <f t="shared" si="75"/>
        <v>37.599999999999994</v>
      </c>
    </row>
    <row r="377" spans="1:14" ht="12.75">
      <c r="A377" s="3"/>
      <c r="B377" s="17">
        <v>7</v>
      </c>
      <c r="C377" s="30">
        <f t="shared" si="68"/>
        <v>948.0473000000001</v>
      </c>
      <c r="D377" s="17">
        <v>0.0053</v>
      </c>
      <c r="E377" s="17">
        <f t="shared" si="69"/>
        <v>10.6</v>
      </c>
      <c r="F377" s="30">
        <f t="shared" si="70"/>
        <v>322.66409999999996</v>
      </c>
      <c r="G377" s="17">
        <v>0.0056</v>
      </c>
      <c r="H377" s="17">
        <f t="shared" si="71"/>
        <v>11.2</v>
      </c>
      <c r="I377" s="30">
        <f t="shared" si="72"/>
        <v>656.0871999999996</v>
      </c>
      <c r="J377" s="17">
        <v>0.0056</v>
      </c>
      <c r="K377" s="17">
        <f t="shared" si="73"/>
        <v>11.2</v>
      </c>
      <c r="L377" s="30">
        <f t="shared" si="74"/>
        <v>274.53279999999995</v>
      </c>
      <c r="M377" s="17">
        <v>0.0064</v>
      </c>
      <c r="N377" s="17">
        <f t="shared" si="75"/>
        <v>12.8</v>
      </c>
    </row>
    <row r="378" spans="1:14" ht="12.75">
      <c r="A378" s="3"/>
      <c r="B378" s="17">
        <v>8</v>
      </c>
      <c r="C378" s="30">
        <f t="shared" si="68"/>
        <v>948.0525</v>
      </c>
      <c r="D378" s="17">
        <v>0.0052</v>
      </c>
      <c r="E378" s="17">
        <f t="shared" si="69"/>
        <v>10.4</v>
      </c>
      <c r="F378" s="30">
        <f t="shared" si="70"/>
        <v>322.676</v>
      </c>
      <c r="G378" s="17">
        <v>0.0119</v>
      </c>
      <c r="H378" s="17">
        <f t="shared" si="71"/>
        <v>23.8</v>
      </c>
      <c r="I378" s="30">
        <f t="shared" si="72"/>
        <v>656.0928999999996</v>
      </c>
      <c r="J378" s="17">
        <v>0.0057</v>
      </c>
      <c r="K378" s="17">
        <f t="shared" si="73"/>
        <v>11.4</v>
      </c>
      <c r="L378" s="30">
        <f t="shared" si="74"/>
        <v>274.5439999999999</v>
      </c>
      <c r="M378" s="17">
        <v>0.0112</v>
      </c>
      <c r="N378" s="17">
        <f t="shared" si="75"/>
        <v>22.4</v>
      </c>
    </row>
    <row r="379" spans="1:14" ht="12.75">
      <c r="A379" s="3"/>
      <c r="B379" s="17">
        <v>9</v>
      </c>
      <c r="C379" s="30">
        <f t="shared" si="68"/>
        <v>948.0749</v>
      </c>
      <c r="D379" s="17">
        <v>0.0224</v>
      </c>
      <c r="E379" s="17">
        <f t="shared" si="69"/>
        <v>44.8</v>
      </c>
      <c r="F379" s="30">
        <f t="shared" si="70"/>
        <v>322.70189999999997</v>
      </c>
      <c r="G379" s="17">
        <v>0.0259</v>
      </c>
      <c r="H379" s="17">
        <f t="shared" si="71"/>
        <v>51.8</v>
      </c>
      <c r="I379" s="30">
        <f t="shared" si="72"/>
        <v>656.1071999999997</v>
      </c>
      <c r="J379" s="17">
        <v>0.0143</v>
      </c>
      <c r="K379" s="17">
        <f t="shared" si="73"/>
        <v>28.6</v>
      </c>
      <c r="L379" s="30">
        <f t="shared" si="74"/>
        <v>274.5693999999999</v>
      </c>
      <c r="M379" s="17">
        <v>0.0254</v>
      </c>
      <c r="N379" s="17">
        <f t="shared" si="75"/>
        <v>50.8</v>
      </c>
    </row>
    <row r="380" spans="1:14" ht="12.75">
      <c r="A380" s="3"/>
      <c r="B380" s="17">
        <v>10</v>
      </c>
      <c r="C380" s="30">
        <f t="shared" si="68"/>
        <v>948.1323</v>
      </c>
      <c r="D380" s="17">
        <v>0.0574</v>
      </c>
      <c r="E380" s="17">
        <f t="shared" si="69"/>
        <v>114.8</v>
      </c>
      <c r="F380" s="30">
        <f t="shared" si="70"/>
        <v>322.7313</v>
      </c>
      <c r="G380" s="17">
        <v>0.029400000000000003</v>
      </c>
      <c r="H380" s="17">
        <f t="shared" si="71"/>
        <v>58.800000000000004</v>
      </c>
      <c r="I380" s="30">
        <f t="shared" si="72"/>
        <v>656.1366999999997</v>
      </c>
      <c r="J380" s="17">
        <v>0.0295</v>
      </c>
      <c r="K380" s="17">
        <f t="shared" si="73"/>
        <v>59</v>
      </c>
      <c r="L380" s="30">
        <f t="shared" si="74"/>
        <v>274.6019999999999</v>
      </c>
      <c r="M380" s="17">
        <v>0.032600000000000004</v>
      </c>
      <c r="N380" s="17">
        <f t="shared" si="75"/>
        <v>65.2</v>
      </c>
    </row>
    <row r="381" spans="1:14" ht="12.75">
      <c r="A381" s="3"/>
      <c r="B381" s="17">
        <v>11</v>
      </c>
      <c r="C381" s="30">
        <f t="shared" si="68"/>
        <v>948.1821</v>
      </c>
      <c r="D381" s="17">
        <v>0.0498</v>
      </c>
      <c r="E381" s="17">
        <f t="shared" si="69"/>
        <v>99.6</v>
      </c>
      <c r="F381" s="30">
        <f t="shared" si="70"/>
        <v>322.791</v>
      </c>
      <c r="G381" s="17">
        <v>0.0597</v>
      </c>
      <c r="H381" s="17">
        <f t="shared" si="71"/>
        <v>119.4</v>
      </c>
      <c r="I381" s="30">
        <f t="shared" si="72"/>
        <v>656.1641999999997</v>
      </c>
      <c r="J381" s="17">
        <v>0.027499999999999997</v>
      </c>
      <c r="K381" s="17">
        <f t="shared" si="73"/>
        <v>54.99999999999999</v>
      </c>
      <c r="L381" s="30">
        <f t="shared" si="74"/>
        <v>274.67729999999995</v>
      </c>
      <c r="M381" s="17">
        <v>0.0753</v>
      </c>
      <c r="N381" s="17">
        <f t="shared" si="75"/>
        <v>150.60000000000002</v>
      </c>
    </row>
    <row r="382" spans="1:14" ht="12.75">
      <c r="A382" s="3"/>
      <c r="B382" s="17">
        <v>12</v>
      </c>
      <c r="C382" s="30">
        <f t="shared" si="68"/>
        <v>948.215</v>
      </c>
      <c r="D382" s="17">
        <v>0.0329</v>
      </c>
      <c r="E382" s="17">
        <f t="shared" si="69"/>
        <v>65.8</v>
      </c>
      <c r="F382" s="30">
        <f t="shared" si="70"/>
        <v>322.8383</v>
      </c>
      <c r="G382" s="17">
        <v>0.0473</v>
      </c>
      <c r="H382" s="17">
        <f t="shared" si="71"/>
        <v>94.60000000000001</v>
      </c>
      <c r="I382" s="30">
        <f t="shared" si="72"/>
        <v>656.1842999999997</v>
      </c>
      <c r="J382" s="17">
        <v>0.0201</v>
      </c>
      <c r="K382" s="17">
        <f t="shared" si="73"/>
        <v>40.2</v>
      </c>
      <c r="L382" s="30">
        <f t="shared" si="74"/>
        <v>274.73479999999995</v>
      </c>
      <c r="M382" s="17">
        <v>0.057499999999999996</v>
      </c>
      <c r="N382" s="17">
        <f t="shared" si="75"/>
        <v>114.99999999999999</v>
      </c>
    </row>
    <row r="383" spans="1:14" ht="12.75">
      <c r="A383" s="3"/>
      <c r="B383" s="17">
        <v>13</v>
      </c>
      <c r="C383" s="30">
        <f t="shared" si="68"/>
        <v>948.2265</v>
      </c>
      <c r="D383" s="17">
        <v>0.0115</v>
      </c>
      <c r="E383" s="17">
        <f t="shared" si="69"/>
        <v>23</v>
      </c>
      <c r="F383" s="30">
        <f t="shared" si="70"/>
        <v>322.85360000000003</v>
      </c>
      <c r="G383" s="17">
        <v>0.015300000000000001</v>
      </c>
      <c r="H383" s="17">
        <f t="shared" si="71"/>
        <v>30.6</v>
      </c>
      <c r="I383" s="30">
        <f t="shared" si="72"/>
        <v>656.1953999999997</v>
      </c>
      <c r="J383" s="17">
        <v>0.011099999999999999</v>
      </c>
      <c r="K383" s="17">
        <f t="shared" si="73"/>
        <v>22.199999999999996</v>
      </c>
      <c r="L383" s="30">
        <f t="shared" si="74"/>
        <v>274.74959999999993</v>
      </c>
      <c r="M383" s="17">
        <v>0.014799999999999999</v>
      </c>
      <c r="N383" s="17">
        <f t="shared" si="75"/>
        <v>29.599999999999998</v>
      </c>
    </row>
    <row r="384" spans="1:14" ht="12.75">
      <c r="A384" s="3"/>
      <c r="B384" s="17">
        <v>14</v>
      </c>
      <c r="C384" s="30">
        <f t="shared" si="68"/>
        <v>948.2384</v>
      </c>
      <c r="D384" s="17">
        <v>0.0119</v>
      </c>
      <c r="E384" s="17">
        <f t="shared" si="69"/>
        <v>23.8</v>
      </c>
      <c r="F384" s="30">
        <f t="shared" si="70"/>
        <v>322.90610000000004</v>
      </c>
      <c r="G384" s="17">
        <v>0.052500000000000005</v>
      </c>
      <c r="H384" s="17">
        <f t="shared" si="71"/>
        <v>105.00000000000001</v>
      </c>
      <c r="I384" s="30">
        <f t="shared" si="72"/>
        <v>656.2074999999998</v>
      </c>
      <c r="J384" s="17">
        <v>0.0121</v>
      </c>
      <c r="K384" s="17">
        <f t="shared" si="73"/>
        <v>24.2</v>
      </c>
      <c r="L384" s="30">
        <f t="shared" si="74"/>
        <v>274.8170999999999</v>
      </c>
      <c r="M384" s="17">
        <v>0.0675</v>
      </c>
      <c r="N384" s="17">
        <f t="shared" si="75"/>
        <v>135</v>
      </c>
    </row>
    <row r="385" spans="1:14" ht="12.75">
      <c r="A385" s="3"/>
      <c r="B385" s="17">
        <v>15</v>
      </c>
      <c r="C385" s="30">
        <f t="shared" si="68"/>
        <v>948.2876</v>
      </c>
      <c r="D385" s="17">
        <v>0.0492</v>
      </c>
      <c r="E385" s="17">
        <f t="shared" si="69"/>
        <v>98.4</v>
      </c>
      <c r="F385" s="30">
        <f t="shared" si="70"/>
        <v>322.9657</v>
      </c>
      <c r="G385" s="17">
        <v>0.0596</v>
      </c>
      <c r="H385" s="17">
        <f t="shared" si="71"/>
        <v>119.2</v>
      </c>
      <c r="I385" s="30">
        <f t="shared" si="72"/>
        <v>656.2333999999997</v>
      </c>
      <c r="J385" s="17">
        <v>0.0259</v>
      </c>
      <c r="K385" s="17">
        <f t="shared" si="73"/>
        <v>51.8</v>
      </c>
      <c r="L385" s="30">
        <f t="shared" si="74"/>
        <v>274.89859999999993</v>
      </c>
      <c r="M385" s="17">
        <v>0.0815</v>
      </c>
      <c r="N385" s="17">
        <f t="shared" si="75"/>
        <v>163</v>
      </c>
    </row>
    <row r="386" spans="1:14" ht="12.75">
      <c r="A386" s="3"/>
      <c r="B386" s="17">
        <v>16</v>
      </c>
      <c r="C386" s="30">
        <f t="shared" si="68"/>
        <v>948.3524</v>
      </c>
      <c r="D386" s="17">
        <v>0.0648</v>
      </c>
      <c r="E386" s="17">
        <f t="shared" si="69"/>
        <v>129.6</v>
      </c>
      <c r="F386" s="30">
        <f t="shared" si="70"/>
        <v>323.02200000000005</v>
      </c>
      <c r="G386" s="17">
        <v>0.0563</v>
      </c>
      <c r="H386" s="17">
        <f t="shared" si="71"/>
        <v>112.60000000000001</v>
      </c>
      <c r="I386" s="30">
        <f t="shared" si="72"/>
        <v>656.2641999999997</v>
      </c>
      <c r="J386" s="17">
        <v>0.0308</v>
      </c>
      <c r="K386" s="17">
        <f t="shared" si="73"/>
        <v>61.6</v>
      </c>
      <c r="L386" s="30">
        <f t="shared" si="74"/>
        <v>274.97599999999994</v>
      </c>
      <c r="M386" s="17">
        <v>0.0774</v>
      </c>
      <c r="N386" s="17">
        <f t="shared" si="75"/>
        <v>154.79999999999998</v>
      </c>
    </row>
    <row r="387" spans="1:14" ht="12.75">
      <c r="A387" s="3"/>
      <c r="B387" s="17">
        <v>17</v>
      </c>
      <c r="C387" s="30">
        <f t="shared" si="68"/>
        <v>948.3597</v>
      </c>
      <c r="D387" s="17">
        <v>0.007299999999999999</v>
      </c>
      <c r="E387" s="17">
        <f t="shared" si="69"/>
        <v>14.599999999999998</v>
      </c>
      <c r="F387" s="30">
        <f t="shared" si="70"/>
        <v>323.0821</v>
      </c>
      <c r="G387" s="17">
        <v>0.0601</v>
      </c>
      <c r="H387" s="17">
        <f t="shared" si="71"/>
        <v>120.2</v>
      </c>
      <c r="I387" s="30">
        <f t="shared" si="72"/>
        <v>656.2703999999998</v>
      </c>
      <c r="J387" s="17">
        <v>0.006200000000000001</v>
      </c>
      <c r="K387" s="17">
        <f t="shared" si="73"/>
        <v>12.400000000000002</v>
      </c>
      <c r="L387" s="30">
        <f t="shared" si="74"/>
        <v>275.05769999999995</v>
      </c>
      <c r="M387" s="17">
        <v>0.0817</v>
      </c>
      <c r="N387" s="17">
        <f t="shared" si="75"/>
        <v>163.39999999999998</v>
      </c>
    </row>
    <row r="388" spans="1:14" ht="12.75">
      <c r="A388" s="3"/>
      <c r="B388" s="17">
        <v>18</v>
      </c>
      <c r="C388" s="30">
        <f t="shared" si="68"/>
        <v>948.3654</v>
      </c>
      <c r="D388" s="17">
        <v>0.0057</v>
      </c>
      <c r="E388" s="17">
        <f t="shared" si="69"/>
        <v>11.4</v>
      </c>
      <c r="F388" s="30">
        <f t="shared" si="70"/>
        <v>323.141</v>
      </c>
      <c r="G388" s="17">
        <v>0.05890000000000001</v>
      </c>
      <c r="H388" s="17">
        <f t="shared" si="71"/>
        <v>117.80000000000001</v>
      </c>
      <c r="I388" s="30">
        <f t="shared" si="72"/>
        <v>656.2757999999998</v>
      </c>
      <c r="J388" s="17">
        <v>0.0054</v>
      </c>
      <c r="K388" s="17">
        <f t="shared" si="73"/>
        <v>10.8</v>
      </c>
      <c r="L388" s="30">
        <f t="shared" si="74"/>
        <v>275.13589999999994</v>
      </c>
      <c r="M388" s="17">
        <v>0.07819999999999999</v>
      </c>
      <c r="N388" s="17">
        <f t="shared" si="75"/>
        <v>156.39999999999998</v>
      </c>
    </row>
    <row r="389" spans="1:14" ht="12.75">
      <c r="A389" s="3"/>
      <c r="B389" s="17">
        <v>19</v>
      </c>
      <c r="C389" s="30">
        <f t="shared" si="68"/>
        <v>948.3720000000001</v>
      </c>
      <c r="D389" s="17">
        <v>0.0066</v>
      </c>
      <c r="E389" s="17">
        <f t="shared" si="69"/>
        <v>13.2</v>
      </c>
      <c r="F389" s="30">
        <f t="shared" si="70"/>
        <v>323.1524</v>
      </c>
      <c r="G389" s="17">
        <v>0.0114</v>
      </c>
      <c r="H389" s="17">
        <f t="shared" si="71"/>
        <v>22.8</v>
      </c>
      <c r="I389" s="30">
        <f t="shared" si="72"/>
        <v>656.2815999999998</v>
      </c>
      <c r="J389" s="17">
        <v>0.0058</v>
      </c>
      <c r="K389" s="17">
        <f t="shared" si="73"/>
        <v>11.6</v>
      </c>
      <c r="L389" s="30">
        <f t="shared" si="74"/>
        <v>275.1499999999999</v>
      </c>
      <c r="M389" s="17">
        <v>0.014100000000000001</v>
      </c>
      <c r="N389" s="17">
        <f t="shared" si="75"/>
        <v>28.200000000000003</v>
      </c>
    </row>
    <row r="390" spans="1:14" ht="12.75">
      <c r="A390" s="3"/>
      <c r="B390" s="17">
        <v>20</v>
      </c>
      <c r="C390" s="30">
        <f t="shared" si="68"/>
        <v>948.3773000000001</v>
      </c>
      <c r="D390" s="17">
        <v>0.0053</v>
      </c>
      <c r="E390" s="17">
        <f t="shared" si="69"/>
        <v>10.6</v>
      </c>
      <c r="F390" s="30">
        <f t="shared" si="70"/>
        <v>323.1597</v>
      </c>
      <c r="G390" s="17">
        <v>0.0073</v>
      </c>
      <c r="H390" s="17">
        <f t="shared" si="71"/>
        <v>14.6</v>
      </c>
      <c r="I390" s="30">
        <f t="shared" si="72"/>
        <v>656.2872999999998</v>
      </c>
      <c r="J390" s="17">
        <v>0.0057</v>
      </c>
      <c r="K390" s="17">
        <f t="shared" si="73"/>
        <v>11.4</v>
      </c>
      <c r="L390" s="30">
        <f t="shared" si="74"/>
        <v>275.1585999999999</v>
      </c>
      <c r="M390" s="17">
        <v>0.0086</v>
      </c>
      <c r="N390" s="17">
        <f t="shared" si="75"/>
        <v>17.2</v>
      </c>
    </row>
    <row r="391" spans="1:14" ht="12.75">
      <c r="A391" s="3"/>
      <c r="B391" s="17">
        <v>21</v>
      </c>
      <c r="C391" s="30">
        <f t="shared" si="68"/>
        <v>948.3825</v>
      </c>
      <c r="D391" s="17">
        <v>0.0052</v>
      </c>
      <c r="E391" s="17">
        <f t="shared" si="69"/>
        <v>10.4</v>
      </c>
      <c r="F391" s="30">
        <f t="shared" si="70"/>
        <v>323.1888</v>
      </c>
      <c r="G391" s="17">
        <v>0.0291</v>
      </c>
      <c r="H391" s="17">
        <f t="shared" si="71"/>
        <v>58.2</v>
      </c>
      <c r="I391" s="30">
        <f t="shared" si="72"/>
        <v>656.2929999999999</v>
      </c>
      <c r="J391" s="17">
        <v>0.0057</v>
      </c>
      <c r="K391" s="17">
        <f t="shared" si="73"/>
        <v>11.4</v>
      </c>
      <c r="L391" s="30">
        <f t="shared" si="74"/>
        <v>275.20219999999995</v>
      </c>
      <c r="M391" s="17">
        <v>0.0436</v>
      </c>
      <c r="N391" s="17">
        <f t="shared" si="75"/>
        <v>87.2</v>
      </c>
    </row>
    <row r="392" spans="1:14" ht="12.75">
      <c r="A392" s="3"/>
      <c r="B392" s="17">
        <v>22</v>
      </c>
      <c r="C392" s="30">
        <f t="shared" si="68"/>
        <v>948.3877</v>
      </c>
      <c r="D392" s="17">
        <v>0.0052</v>
      </c>
      <c r="E392" s="17">
        <f t="shared" si="69"/>
        <v>10.4</v>
      </c>
      <c r="F392" s="30">
        <f t="shared" si="70"/>
        <v>323.2225</v>
      </c>
      <c r="G392" s="17">
        <v>0.0337</v>
      </c>
      <c r="H392" s="17">
        <f t="shared" si="71"/>
        <v>67.4</v>
      </c>
      <c r="I392" s="30">
        <f t="shared" si="72"/>
        <v>656.2986999999999</v>
      </c>
      <c r="J392" s="17">
        <v>0.0057</v>
      </c>
      <c r="K392" s="17">
        <f t="shared" si="73"/>
        <v>11.4</v>
      </c>
      <c r="L392" s="30">
        <f t="shared" si="74"/>
        <v>275.25829999999996</v>
      </c>
      <c r="M392" s="17">
        <v>0.0561</v>
      </c>
      <c r="N392" s="17">
        <f t="shared" si="75"/>
        <v>112.19999999999999</v>
      </c>
    </row>
    <row r="393" spans="1:14" ht="12.75">
      <c r="A393" s="3"/>
      <c r="B393" s="17">
        <v>23</v>
      </c>
      <c r="C393" s="30">
        <f t="shared" si="68"/>
        <v>948.393</v>
      </c>
      <c r="D393" s="17">
        <v>0.0053</v>
      </c>
      <c r="E393" s="17">
        <f t="shared" si="69"/>
        <v>10.6</v>
      </c>
      <c r="F393" s="30">
        <f t="shared" si="70"/>
        <v>323.25640000000004</v>
      </c>
      <c r="G393" s="17">
        <v>0.0339</v>
      </c>
      <c r="H393" s="17">
        <f t="shared" si="71"/>
        <v>67.8</v>
      </c>
      <c r="I393" s="30">
        <f t="shared" si="72"/>
        <v>656.3038999999999</v>
      </c>
      <c r="J393" s="17">
        <v>0.0052</v>
      </c>
      <c r="K393" s="17">
        <f t="shared" si="73"/>
        <v>10.4</v>
      </c>
      <c r="L393" s="30">
        <f t="shared" si="74"/>
        <v>275.31289999999996</v>
      </c>
      <c r="M393" s="17">
        <v>0.054599999999999996</v>
      </c>
      <c r="N393" s="17">
        <f t="shared" si="75"/>
        <v>109.19999999999999</v>
      </c>
    </row>
    <row r="394" spans="1:14" ht="12.75">
      <c r="A394" s="3"/>
      <c r="B394" s="17">
        <v>24</v>
      </c>
      <c r="C394" s="30">
        <f t="shared" si="68"/>
        <v>948.3981</v>
      </c>
      <c r="D394" s="17">
        <v>0.0051</v>
      </c>
      <c r="E394" s="17">
        <f t="shared" si="69"/>
        <v>10.200000000000001</v>
      </c>
      <c r="F394" s="30">
        <f t="shared" si="70"/>
        <v>323.27630000000005</v>
      </c>
      <c r="G394" s="17">
        <v>0.0199</v>
      </c>
      <c r="H394" s="17">
        <f t="shared" si="71"/>
        <v>39.800000000000004</v>
      </c>
      <c r="I394" s="30">
        <f t="shared" si="72"/>
        <v>656.3088999999999</v>
      </c>
      <c r="J394" s="17">
        <v>0.005</v>
      </c>
      <c r="K394" s="17">
        <f t="shared" si="73"/>
        <v>10</v>
      </c>
      <c r="L394" s="30">
        <f t="shared" si="74"/>
        <v>275.34219999999993</v>
      </c>
      <c r="M394" s="17">
        <v>0.0293</v>
      </c>
      <c r="N394" s="17">
        <f t="shared" si="75"/>
        <v>58.6</v>
      </c>
    </row>
    <row r="395" spans="1:14" ht="12.75">
      <c r="A395" s="3"/>
      <c r="B395" s="20" t="s">
        <v>4</v>
      </c>
      <c r="C395" s="19"/>
      <c r="D395" s="19"/>
      <c r="E395" s="19">
        <f>SUM(E371:E394)</f>
        <v>776.2000000000002</v>
      </c>
      <c r="F395" s="19"/>
      <c r="G395" s="19"/>
      <c r="H395" s="19">
        <f>SUM(H371:H394)</f>
        <v>1512.6000000000001</v>
      </c>
      <c r="I395" s="19"/>
      <c r="J395" s="19"/>
      <c r="K395" s="19">
        <f>SUM(K371:K394)</f>
        <v>517.8</v>
      </c>
      <c r="L395" s="35"/>
      <c r="M395" s="35"/>
      <c r="N395" s="19">
        <f>SUM(N371:N394)</f>
        <v>2124.4</v>
      </c>
    </row>
    <row r="396" spans="1:14" ht="15">
      <c r="A396" s="3"/>
      <c r="B396" s="21"/>
      <c r="C396" s="21"/>
      <c r="D396" s="21"/>
      <c r="E396" s="21"/>
      <c r="F396" s="21"/>
      <c r="G396" s="21"/>
      <c r="H396" s="52" t="s">
        <v>67</v>
      </c>
      <c r="I396" s="52"/>
      <c r="J396" s="52"/>
      <c r="K396" s="52"/>
      <c r="L396" s="52"/>
      <c r="M396" s="52"/>
      <c r="N396" s="52"/>
    </row>
    <row r="397" spans="1:14" ht="12.75">
      <c r="A397" s="3"/>
      <c r="B397" s="3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">
      <c r="A398" s="3"/>
      <c r="B398" s="12" t="s">
        <v>27</v>
      </c>
      <c r="C398" s="13"/>
      <c r="D398" s="13"/>
      <c r="E398" s="13"/>
      <c r="F398" s="60"/>
      <c r="G398" s="60"/>
      <c r="H398" s="60"/>
      <c r="I398" s="60"/>
      <c r="J398" s="60"/>
      <c r="K398" s="13"/>
      <c r="L398" s="61" t="s">
        <v>38</v>
      </c>
      <c r="M398" s="61"/>
      <c r="N398" s="61"/>
    </row>
    <row r="399" spans="1:14" ht="15">
      <c r="A399" s="3"/>
      <c r="B399" s="12" t="s">
        <v>28</v>
      </c>
      <c r="C399" s="13"/>
      <c r="D399" s="13"/>
      <c r="E399" s="13"/>
      <c r="F399" s="54"/>
      <c r="G399" s="54"/>
      <c r="H399" s="54"/>
      <c r="I399" s="54"/>
      <c r="J399" s="54"/>
      <c r="K399" s="13"/>
      <c r="L399" s="54" t="s">
        <v>8</v>
      </c>
      <c r="M399" s="54"/>
      <c r="N399" s="54"/>
    </row>
    <row r="400" spans="1:14" ht="15">
      <c r="A400" s="3"/>
      <c r="B400" s="12" t="s">
        <v>30</v>
      </c>
      <c r="C400" s="13"/>
      <c r="D400" s="13"/>
      <c r="E400" s="13"/>
      <c r="F400" s="55" t="s">
        <v>31</v>
      </c>
      <c r="G400" s="55"/>
      <c r="H400" s="55"/>
      <c r="I400" s="55"/>
      <c r="J400" s="55"/>
      <c r="K400" s="13"/>
      <c r="L400" s="56" t="s">
        <v>39</v>
      </c>
      <c r="M400" s="56"/>
      <c r="N400" s="56"/>
    </row>
    <row r="401" spans="1:14" ht="15">
      <c r="A401" s="3"/>
      <c r="B401" s="13"/>
      <c r="C401" s="13"/>
      <c r="D401" s="57" t="s">
        <v>84</v>
      </c>
      <c r="E401" s="57"/>
      <c r="F401" s="57"/>
      <c r="G401" s="57"/>
      <c r="H401" s="57"/>
      <c r="I401" s="57"/>
      <c r="J401" s="57"/>
      <c r="K401" s="57"/>
      <c r="L401" s="57"/>
      <c r="M401" s="14"/>
      <c r="N401" s="14"/>
    </row>
    <row r="402" spans="1:14" ht="15.75">
      <c r="A402" s="3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 customHeight="1">
      <c r="A403" s="3"/>
      <c r="B403" s="58" t="s">
        <v>1</v>
      </c>
      <c r="C403" s="59" t="s">
        <v>2</v>
      </c>
      <c r="D403" s="59"/>
      <c r="E403" s="59"/>
      <c r="F403" s="59"/>
      <c r="G403" s="59"/>
      <c r="H403" s="59"/>
      <c r="I403" s="59" t="s">
        <v>3</v>
      </c>
      <c r="J403" s="59"/>
      <c r="K403" s="59"/>
      <c r="L403" s="59"/>
      <c r="M403" s="59"/>
      <c r="N403" s="59"/>
    </row>
    <row r="404" spans="1:14" ht="12.75" customHeight="1">
      <c r="A404" s="3"/>
      <c r="B404" s="58"/>
      <c r="C404" s="53" t="s">
        <v>57</v>
      </c>
      <c r="D404" s="53"/>
      <c r="E404" s="53"/>
      <c r="F404" s="53" t="s">
        <v>81</v>
      </c>
      <c r="G404" s="53"/>
      <c r="H404" s="53"/>
      <c r="I404" s="53" t="s">
        <v>58</v>
      </c>
      <c r="J404" s="53"/>
      <c r="K404" s="53"/>
      <c r="L404" s="53" t="s">
        <v>81</v>
      </c>
      <c r="M404" s="53"/>
      <c r="N404" s="53"/>
    </row>
    <row r="405" spans="1:14" ht="12.75" customHeight="1">
      <c r="A405" s="3"/>
      <c r="B405" s="58"/>
      <c r="C405" s="53" t="s">
        <v>35</v>
      </c>
      <c r="D405" s="53"/>
      <c r="E405" s="53"/>
      <c r="F405" s="53" t="s">
        <v>82</v>
      </c>
      <c r="G405" s="53"/>
      <c r="H405" s="53"/>
      <c r="I405" s="53" t="s">
        <v>35</v>
      </c>
      <c r="J405" s="53"/>
      <c r="K405" s="53"/>
      <c r="L405" s="53" t="s">
        <v>82</v>
      </c>
      <c r="M405" s="53"/>
      <c r="N405" s="53"/>
    </row>
    <row r="406" spans="1:14" ht="33.75">
      <c r="A406" s="3"/>
      <c r="B406" s="58"/>
      <c r="C406" s="16" t="s">
        <v>5</v>
      </c>
      <c r="D406" s="16" t="s">
        <v>6</v>
      </c>
      <c r="E406" s="16" t="s">
        <v>7</v>
      </c>
      <c r="F406" s="16" t="s">
        <v>5</v>
      </c>
      <c r="G406" s="16" t="s">
        <v>6</v>
      </c>
      <c r="H406" s="16" t="s">
        <v>7</v>
      </c>
      <c r="I406" s="16" t="s">
        <v>5</v>
      </c>
      <c r="J406" s="16" t="s">
        <v>6</v>
      </c>
      <c r="K406" s="16" t="s">
        <v>7</v>
      </c>
      <c r="L406" s="16" t="s">
        <v>5</v>
      </c>
      <c r="M406" s="16" t="s">
        <v>6</v>
      </c>
      <c r="N406" s="16" t="s">
        <v>7</v>
      </c>
    </row>
    <row r="407" spans="1:14" ht="12.75">
      <c r="A407" s="3"/>
      <c r="B407" s="17">
        <v>1</v>
      </c>
      <c r="C407" s="17">
        <v>2</v>
      </c>
      <c r="D407" s="17">
        <v>3</v>
      </c>
      <c r="E407" s="17">
        <v>4</v>
      </c>
      <c r="F407" s="17">
        <v>5</v>
      </c>
      <c r="G407" s="17">
        <v>6</v>
      </c>
      <c r="H407" s="17">
        <v>7</v>
      </c>
      <c r="I407" s="17">
        <v>5</v>
      </c>
      <c r="J407" s="17">
        <v>6</v>
      </c>
      <c r="K407" s="17">
        <v>7</v>
      </c>
      <c r="L407" s="17">
        <v>11</v>
      </c>
      <c r="M407" s="17">
        <v>12</v>
      </c>
      <c r="N407" s="17">
        <v>13</v>
      </c>
    </row>
    <row r="408" spans="1:14" ht="12.75">
      <c r="A408" s="3"/>
      <c r="B408" s="17">
        <v>0</v>
      </c>
      <c r="C408" s="30">
        <v>249.97</v>
      </c>
      <c r="D408" s="17"/>
      <c r="E408" s="17"/>
      <c r="F408" s="30"/>
      <c r="G408" s="17"/>
      <c r="H408" s="17"/>
      <c r="I408" s="30">
        <v>130.93</v>
      </c>
      <c r="J408" s="17"/>
      <c r="K408" s="17"/>
      <c r="L408" s="30"/>
      <c r="M408" s="17"/>
      <c r="N408" s="17"/>
    </row>
    <row r="409" spans="1:14" ht="12.75">
      <c r="A409" s="3"/>
      <c r="B409" s="17">
        <v>1</v>
      </c>
      <c r="C409" s="30">
        <f>C408+D409</f>
        <v>249.9729</v>
      </c>
      <c r="D409" s="17">
        <v>0.0029</v>
      </c>
      <c r="E409" s="17">
        <f>D409*2000</f>
        <v>5.8</v>
      </c>
      <c r="F409" s="30"/>
      <c r="G409" s="17"/>
      <c r="H409" s="17"/>
      <c r="I409" s="30">
        <f>I408+J409</f>
        <v>130.9348</v>
      </c>
      <c r="J409" s="17">
        <v>0.0048</v>
      </c>
      <c r="K409" s="17">
        <f>J409*2000</f>
        <v>9.6</v>
      </c>
      <c r="L409" s="30"/>
      <c r="M409" s="32"/>
      <c r="N409" s="17"/>
    </row>
    <row r="410" spans="1:14" ht="12.75">
      <c r="A410" s="3"/>
      <c r="B410" s="17">
        <v>2</v>
      </c>
      <c r="C410" s="30">
        <f aca="true" t="shared" si="76" ref="C410:C432">C409+D410</f>
        <v>249.9759</v>
      </c>
      <c r="D410" s="17">
        <v>0.003</v>
      </c>
      <c r="E410" s="17">
        <f aca="true" t="shared" si="77" ref="E410:E432">D410*2000</f>
        <v>6</v>
      </c>
      <c r="F410" s="30"/>
      <c r="G410" s="17"/>
      <c r="H410" s="17"/>
      <c r="I410" s="30">
        <f aca="true" t="shared" si="78" ref="I410:I432">I409+J410</f>
        <v>130.93959999999998</v>
      </c>
      <c r="J410" s="17">
        <v>0.0048</v>
      </c>
      <c r="K410" s="17">
        <f aca="true" t="shared" si="79" ref="K410:K432">J410*2000</f>
        <v>9.6</v>
      </c>
      <c r="L410" s="30"/>
      <c r="M410" s="32"/>
      <c r="N410" s="17"/>
    </row>
    <row r="411" spans="1:14" ht="12.75">
      <c r="A411" s="3"/>
      <c r="B411" s="17">
        <v>3</v>
      </c>
      <c r="C411" s="30">
        <f t="shared" si="76"/>
        <v>249.9788</v>
      </c>
      <c r="D411" s="17">
        <v>0.0029</v>
      </c>
      <c r="E411" s="17">
        <f t="shared" si="77"/>
        <v>5.8</v>
      </c>
      <c r="F411" s="30"/>
      <c r="G411" s="17"/>
      <c r="H411" s="17"/>
      <c r="I411" s="30">
        <f t="shared" si="78"/>
        <v>130.94439999999997</v>
      </c>
      <c r="J411" s="17">
        <v>0.0048</v>
      </c>
      <c r="K411" s="17">
        <f t="shared" si="79"/>
        <v>9.6</v>
      </c>
      <c r="L411" s="30"/>
      <c r="M411" s="32"/>
      <c r="N411" s="17"/>
    </row>
    <row r="412" spans="1:14" ht="12.75">
      <c r="A412" s="3"/>
      <c r="B412" s="17">
        <v>4</v>
      </c>
      <c r="C412" s="30">
        <f t="shared" si="76"/>
        <v>249.9831</v>
      </c>
      <c r="D412" s="17">
        <v>0.0043</v>
      </c>
      <c r="E412" s="17">
        <f t="shared" si="77"/>
        <v>8.6</v>
      </c>
      <c r="F412" s="30"/>
      <c r="G412" s="17"/>
      <c r="H412" s="17"/>
      <c r="I412" s="30">
        <f t="shared" si="78"/>
        <v>130.94939999999997</v>
      </c>
      <c r="J412" s="17">
        <v>0.004999999999999999</v>
      </c>
      <c r="K412" s="17">
        <f t="shared" si="79"/>
        <v>9.999999999999998</v>
      </c>
      <c r="L412" s="30"/>
      <c r="M412" s="32"/>
      <c r="N412" s="17"/>
    </row>
    <row r="413" spans="1:14" ht="12.75">
      <c r="A413" s="3"/>
      <c r="B413" s="17">
        <v>5</v>
      </c>
      <c r="C413" s="30">
        <f t="shared" si="76"/>
        <v>249.98520000000002</v>
      </c>
      <c r="D413" s="17">
        <v>0.0021000000000000003</v>
      </c>
      <c r="E413" s="17">
        <f t="shared" si="77"/>
        <v>4.2</v>
      </c>
      <c r="F413" s="30"/>
      <c r="G413" s="17"/>
      <c r="H413" s="17"/>
      <c r="I413" s="30">
        <f t="shared" si="78"/>
        <v>130.95439999999996</v>
      </c>
      <c r="J413" s="17">
        <v>0.005</v>
      </c>
      <c r="K413" s="17">
        <f t="shared" si="79"/>
        <v>10</v>
      </c>
      <c r="L413" s="30"/>
      <c r="M413" s="32"/>
      <c r="N413" s="17"/>
    </row>
    <row r="414" spans="1:14" ht="12.75">
      <c r="A414" s="3"/>
      <c r="B414" s="17">
        <v>6</v>
      </c>
      <c r="C414" s="30">
        <f t="shared" si="76"/>
        <v>249.98900000000003</v>
      </c>
      <c r="D414" s="17">
        <v>0.0037999999999999996</v>
      </c>
      <c r="E414" s="17">
        <f t="shared" si="77"/>
        <v>7.599999999999999</v>
      </c>
      <c r="F414" s="30"/>
      <c r="G414" s="17"/>
      <c r="H414" s="17"/>
      <c r="I414" s="30">
        <f t="shared" si="78"/>
        <v>130.95959999999997</v>
      </c>
      <c r="J414" s="17">
        <v>0.0052</v>
      </c>
      <c r="K414" s="17">
        <f t="shared" si="79"/>
        <v>10.4</v>
      </c>
      <c r="L414" s="30"/>
      <c r="M414" s="32"/>
      <c r="N414" s="17"/>
    </row>
    <row r="415" spans="1:14" ht="12.75">
      <c r="A415" s="3"/>
      <c r="B415" s="17">
        <v>7</v>
      </c>
      <c r="C415" s="30">
        <f t="shared" si="76"/>
        <v>249.99180000000004</v>
      </c>
      <c r="D415" s="17">
        <v>0.0028</v>
      </c>
      <c r="E415" s="17">
        <f t="shared" si="77"/>
        <v>5.6</v>
      </c>
      <c r="F415" s="30"/>
      <c r="G415" s="17"/>
      <c r="H415" s="17"/>
      <c r="I415" s="30">
        <f t="shared" si="78"/>
        <v>130.96479999999997</v>
      </c>
      <c r="J415" s="17">
        <v>0.0052</v>
      </c>
      <c r="K415" s="17">
        <f t="shared" si="79"/>
        <v>10.4</v>
      </c>
      <c r="L415" s="30"/>
      <c r="M415" s="32"/>
      <c r="N415" s="17"/>
    </row>
    <row r="416" spans="1:14" ht="12.75">
      <c r="A416" s="3"/>
      <c r="B416" s="17">
        <v>8</v>
      </c>
      <c r="C416" s="30">
        <f t="shared" si="76"/>
        <v>249.99570000000003</v>
      </c>
      <c r="D416" s="17">
        <v>0.0039</v>
      </c>
      <c r="E416" s="17">
        <f t="shared" si="77"/>
        <v>7.8</v>
      </c>
      <c r="F416" s="30"/>
      <c r="G416" s="17"/>
      <c r="H416" s="17"/>
      <c r="I416" s="30">
        <f t="shared" si="78"/>
        <v>130.96969999999996</v>
      </c>
      <c r="J416" s="17">
        <v>0.0049</v>
      </c>
      <c r="K416" s="17">
        <f t="shared" si="79"/>
        <v>9.799999999999999</v>
      </c>
      <c r="L416" s="30"/>
      <c r="M416" s="32"/>
      <c r="N416" s="17"/>
    </row>
    <row r="417" spans="1:14" ht="12.75">
      <c r="A417" s="3"/>
      <c r="B417" s="17">
        <v>9</v>
      </c>
      <c r="C417" s="30">
        <f t="shared" si="76"/>
        <v>250.00140000000002</v>
      </c>
      <c r="D417" s="17">
        <v>0.0057</v>
      </c>
      <c r="E417" s="17">
        <f t="shared" si="77"/>
        <v>11.4</v>
      </c>
      <c r="F417" s="30"/>
      <c r="G417" s="17"/>
      <c r="H417" s="17"/>
      <c r="I417" s="30">
        <f t="shared" si="78"/>
        <v>130.97469999999996</v>
      </c>
      <c r="J417" s="17">
        <v>0.004999999999999999</v>
      </c>
      <c r="K417" s="17">
        <f t="shared" si="79"/>
        <v>9.999999999999998</v>
      </c>
      <c r="L417" s="30"/>
      <c r="M417" s="32"/>
      <c r="N417" s="17"/>
    </row>
    <row r="418" spans="1:14" ht="12.75">
      <c r="A418" s="3"/>
      <c r="B418" s="17">
        <v>10</v>
      </c>
      <c r="C418" s="30">
        <f t="shared" si="76"/>
        <v>250.0105</v>
      </c>
      <c r="D418" s="17">
        <v>0.0091</v>
      </c>
      <c r="E418" s="17">
        <f t="shared" si="77"/>
        <v>18.2</v>
      </c>
      <c r="F418" s="30"/>
      <c r="G418" s="17"/>
      <c r="H418" s="17"/>
      <c r="I418" s="30">
        <f t="shared" si="78"/>
        <v>130.97959999999995</v>
      </c>
      <c r="J418" s="17">
        <v>0.0049</v>
      </c>
      <c r="K418" s="17">
        <f t="shared" si="79"/>
        <v>9.799999999999999</v>
      </c>
      <c r="L418" s="30"/>
      <c r="M418" s="32"/>
      <c r="N418" s="17"/>
    </row>
    <row r="419" spans="1:14" ht="12.75">
      <c r="A419" s="3"/>
      <c r="B419" s="17">
        <v>11</v>
      </c>
      <c r="C419" s="30">
        <f t="shared" si="76"/>
        <v>250.01940000000002</v>
      </c>
      <c r="D419" s="17">
        <v>0.0089</v>
      </c>
      <c r="E419" s="17">
        <f t="shared" si="77"/>
        <v>17.8</v>
      </c>
      <c r="F419" s="30"/>
      <c r="G419" s="17"/>
      <c r="H419" s="17"/>
      <c r="I419" s="30">
        <f t="shared" si="78"/>
        <v>130.98459999999994</v>
      </c>
      <c r="J419" s="17">
        <v>0.004999999999999999</v>
      </c>
      <c r="K419" s="17">
        <f t="shared" si="79"/>
        <v>9.999999999999998</v>
      </c>
      <c r="L419" s="30"/>
      <c r="M419" s="32"/>
      <c r="N419" s="17"/>
    </row>
    <row r="420" spans="1:14" ht="12.75">
      <c r="A420" s="3"/>
      <c r="B420" s="17">
        <v>12</v>
      </c>
      <c r="C420" s="30">
        <f t="shared" si="76"/>
        <v>250.0284</v>
      </c>
      <c r="D420" s="17">
        <v>0.009000000000000001</v>
      </c>
      <c r="E420" s="17">
        <f t="shared" si="77"/>
        <v>18.000000000000004</v>
      </c>
      <c r="F420" s="30"/>
      <c r="G420" s="17"/>
      <c r="H420" s="17"/>
      <c r="I420" s="30">
        <f t="shared" si="78"/>
        <v>130.98919999999995</v>
      </c>
      <c r="J420" s="17">
        <v>0.0046</v>
      </c>
      <c r="K420" s="17">
        <f t="shared" si="79"/>
        <v>9.2</v>
      </c>
      <c r="L420" s="30"/>
      <c r="M420" s="32"/>
      <c r="N420" s="17"/>
    </row>
    <row r="421" spans="1:14" ht="12.75">
      <c r="A421" s="3"/>
      <c r="B421" s="17">
        <v>13</v>
      </c>
      <c r="C421" s="30">
        <f t="shared" si="76"/>
        <v>250.0378</v>
      </c>
      <c r="D421" s="17">
        <v>0.0094</v>
      </c>
      <c r="E421" s="17">
        <f t="shared" si="77"/>
        <v>18.8</v>
      </c>
      <c r="F421" s="30"/>
      <c r="G421" s="17"/>
      <c r="H421" s="17"/>
      <c r="I421" s="30">
        <f t="shared" si="78"/>
        <v>130.99399999999994</v>
      </c>
      <c r="J421" s="17">
        <v>0.0048</v>
      </c>
      <c r="K421" s="17">
        <f t="shared" si="79"/>
        <v>9.6</v>
      </c>
      <c r="L421" s="30"/>
      <c r="M421" s="32"/>
      <c r="N421" s="17"/>
    </row>
    <row r="422" spans="1:14" ht="12.75">
      <c r="A422" s="3"/>
      <c r="B422" s="17">
        <v>14</v>
      </c>
      <c r="C422" s="30">
        <f t="shared" si="76"/>
        <v>250.0469</v>
      </c>
      <c r="D422" s="17">
        <v>0.0091</v>
      </c>
      <c r="E422" s="17">
        <f t="shared" si="77"/>
        <v>18.2</v>
      </c>
      <c r="F422" s="30"/>
      <c r="G422" s="17"/>
      <c r="H422" s="17"/>
      <c r="I422" s="30">
        <f t="shared" si="78"/>
        <v>130.99869999999996</v>
      </c>
      <c r="J422" s="17">
        <v>0.004699999999999999</v>
      </c>
      <c r="K422" s="17">
        <f t="shared" si="79"/>
        <v>9.399999999999999</v>
      </c>
      <c r="L422" s="30"/>
      <c r="M422" s="32"/>
      <c r="N422" s="17"/>
    </row>
    <row r="423" spans="1:14" ht="12.75">
      <c r="A423" s="3"/>
      <c r="B423" s="17">
        <v>15</v>
      </c>
      <c r="C423" s="30">
        <f t="shared" si="76"/>
        <v>250.0563</v>
      </c>
      <c r="D423" s="17">
        <v>0.009399999999999999</v>
      </c>
      <c r="E423" s="17">
        <f t="shared" si="77"/>
        <v>18.799999999999997</v>
      </c>
      <c r="F423" s="30"/>
      <c r="G423" s="17"/>
      <c r="H423" s="17"/>
      <c r="I423" s="30">
        <f t="shared" si="78"/>
        <v>131.00369999999995</v>
      </c>
      <c r="J423" s="17">
        <v>0.005</v>
      </c>
      <c r="K423" s="17">
        <f t="shared" si="79"/>
        <v>10</v>
      </c>
      <c r="L423" s="30"/>
      <c r="M423" s="32"/>
      <c r="N423" s="17"/>
    </row>
    <row r="424" spans="1:14" ht="12.75">
      <c r="A424" s="3"/>
      <c r="B424" s="17">
        <v>16</v>
      </c>
      <c r="C424" s="30">
        <f t="shared" si="76"/>
        <v>250.0716</v>
      </c>
      <c r="D424" s="17">
        <v>0.015300000000000001</v>
      </c>
      <c r="E424" s="17">
        <f t="shared" si="77"/>
        <v>30.6</v>
      </c>
      <c r="F424" s="30"/>
      <c r="G424" s="17"/>
      <c r="H424" s="17"/>
      <c r="I424" s="30">
        <f t="shared" si="78"/>
        <v>131.00859999999994</v>
      </c>
      <c r="J424" s="17">
        <v>0.0049</v>
      </c>
      <c r="K424" s="17">
        <f t="shared" si="79"/>
        <v>9.799999999999999</v>
      </c>
      <c r="L424" s="30"/>
      <c r="M424" s="32"/>
      <c r="N424" s="17"/>
    </row>
    <row r="425" spans="1:14" ht="12.75">
      <c r="A425" s="3"/>
      <c r="B425" s="17">
        <v>17</v>
      </c>
      <c r="C425" s="30">
        <f t="shared" si="76"/>
        <v>250.0887</v>
      </c>
      <c r="D425" s="17">
        <v>0.0171</v>
      </c>
      <c r="E425" s="17">
        <f t="shared" si="77"/>
        <v>34.2</v>
      </c>
      <c r="F425" s="30"/>
      <c r="G425" s="17"/>
      <c r="H425" s="17"/>
      <c r="I425" s="30">
        <f t="shared" si="78"/>
        <v>131.01329999999996</v>
      </c>
      <c r="J425" s="17">
        <v>0.004699999999999999</v>
      </c>
      <c r="K425" s="17">
        <f t="shared" si="79"/>
        <v>9.399999999999999</v>
      </c>
      <c r="L425" s="30"/>
      <c r="M425" s="32"/>
      <c r="N425" s="17"/>
    </row>
    <row r="426" spans="1:14" ht="12.75">
      <c r="A426" s="3"/>
      <c r="B426" s="17">
        <v>18</v>
      </c>
      <c r="C426" s="30">
        <f t="shared" si="76"/>
        <v>250.09949999999998</v>
      </c>
      <c r="D426" s="17">
        <v>0.0108</v>
      </c>
      <c r="E426" s="17">
        <f t="shared" si="77"/>
        <v>21.6</v>
      </c>
      <c r="F426" s="30"/>
      <c r="G426" s="17"/>
      <c r="H426" s="17"/>
      <c r="I426" s="30">
        <f t="shared" si="78"/>
        <v>131.01819999999995</v>
      </c>
      <c r="J426" s="17">
        <v>0.0049</v>
      </c>
      <c r="K426" s="17">
        <f t="shared" si="79"/>
        <v>9.799999999999999</v>
      </c>
      <c r="L426" s="30"/>
      <c r="M426" s="32"/>
      <c r="N426" s="17"/>
    </row>
    <row r="427" spans="1:14" ht="12.75">
      <c r="A427" s="3"/>
      <c r="B427" s="17">
        <v>19</v>
      </c>
      <c r="C427" s="30">
        <f t="shared" si="76"/>
        <v>250.10209999999998</v>
      </c>
      <c r="D427" s="17">
        <v>0.0026</v>
      </c>
      <c r="E427" s="17">
        <f t="shared" si="77"/>
        <v>5.2</v>
      </c>
      <c r="F427" s="30"/>
      <c r="G427" s="17"/>
      <c r="H427" s="17"/>
      <c r="I427" s="30">
        <f t="shared" si="78"/>
        <v>131.02319999999995</v>
      </c>
      <c r="J427" s="17">
        <v>0.004999999999999999</v>
      </c>
      <c r="K427" s="17">
        <f t="shared" si="79"/>
        <v>9.999999999999998</v>
      </c>
      <c r="L427" s="30"/>
      <c r="M427" s="32"/>
      <c r="N427" s="17"/>
    </row>
    <row r="428" spans="1:14" ht="12.75">
      <c r="A428" s="3"/>
      <c r="B428" s="17">
        <v>20</v>
      </c>
      <c r="C428" s="30">
        <f t="shared" si="76"/>
        <v>250.1042</v>
      </c>
      <c r="D428" s="17">
        <v>0.0021000000000000003</v>
      </c>
      <c r="E428" s="17">
        <f t="shared" si="77"/>
        <v>4.2</v>
      </c>
      <c r="F428" s="30"/>
      <c r="G428" s="17"/>
      <c r="H428" s="17"/>
      <c r="I428" s="30">
        <f t="shared" si="78"/>
        <v>131.02839999999995</v>
      </c>
      <c r="J428" s="17">
        <v>0.0052</v>
      </c>
      <c r="K428" s="17">
        <f t="shared" si="79"/>
        <v>10.4</v>
      </c>
      <c r="L428" s="30"/>
      <c r="M428" s="32"/>
      <c r="N428" s="17"/>
    </row>
    <row r="429" spans="1:14" ht="12.75">
      <c r="A429" s="3"/>
      <c r="B429" s="17">
        <v>21</v>
      </c>
      <c r="C429" s="30">
        <f t="shared" si="76"/>
        <v>250.1067</v>
      </c>
      <c r="D429" s="17">
        <v>0.0025</v>
      </c>
      <c r="E429" s="17">
        <f t="shared" si="77"/>
        <v>5</v>
      </c>
      <c r="F429" s="30"/>
      <c r="G429" s="17"/>
      <c r="H429" s="17"/>
      <c r="I429" s="30">
        <f t="shared" si="78"/>
        <v>131.03349999999995</v>
      </c>
      <c r="J429" s="17">
        <v>0.0051</v>
      </c>
      <c r="K429" s="17">
        <f t="shared" si="79"/>
        <v>10.200000000000001</v>
      </c>
      <c r="L429" s="30"/>
      <c r="M429" s="32"/>
      <c r="N429" s="17"/>
    </row>
    <row r="430" spans="1:14" ht="12.75">
      <c r="A430" s="3"/>
      <c r="B430" s="17">
        <v>22</v>
      </c>
      <c r="C430" s="30">
        <f t="shared" si="76"/>
        <v>250.1092</v>
      </c>
      <c r="D430" s="17">
        <v>0.0025</v>
      </c>
      <c r="E430" s="17">
        <f t="shared" si="77"/>
        <v>5</v>
      </c>
      <c r="F430" s="30"/>
      <c r="G430" s="17"/>
      <c r="H430" s="17"/>
      <c r="I430" s="30">
        <f t="shared" si="78"/>
        <v>131.03849999999994</v>
      </c>
      <c r="J430" s="17">
        <v>0.005</v>
      </c>
      <c r="K430" s="17">
        <f t="shared" si="79"/>
        <v>10</v>
      </c>
      <c r="L430" s="30"/>
      <c r="M430" s="32"/>
      <c r="N430" s="17"/>
    </row>
    <row r="431" spans="1:14" ht="12.75">
      <c r="A431" s="3"/>
      <c r="B431" s="17">
        <v>23</v>
      </c>
      <c r="C431" s="30">
        <f t="shared" si="76"/>
        <v>250.1121</v>
      </c>
      <c r="D431" s="17">
        <v>0.0029</v>
      </c>
      <c r="E431" s="17">
        <f t="shared" si="77"/>
        <v>5.8</v>
      </c>
      <c r="F431" s="30"/>
      <c r="G431" s="17"/>
      <c r="H431" s="17"/>
      <c r="I431" s="30">
        <f t="shared" si="78"/>
        <v>131.04319999999996</v>
      </c>
      <c r="J431" s="17">
        <v>0.004699999999999999</v>
      </c>
      <c r="K431" s="17">
        <f t="shared" si="79"/>
        <v>9.399999999999999</v>
      </c>
      <c r="L431" s="30"/>
      <c r="M431" s="32"/>
      <c r="N431" s="17"/>
    </row>
    <row r="432" spans="1:14" ht="12.75">
      <c r="A432" s="3"/>
      <c r="B432" s="17">
        <v>24</v>
      </c>
      <c r="C432" s="30">
        <f t="shared" si="76"/>
        <v>250.11509999999998</v>
      </c>
      <c r="D432" s="17">
        <v>0.003</v>
      </c>
      <c r="E432" s="17">
        <f t="shared" si="77"/>
        <v>6</v>
      </c>
      <c r="F432" s="30"/>
      <c r="G432" s="17"/>
      <c r="H432" s="17"/>
      <c r="I432" s="30">
        <f t="shared" si="78"/>
        <v>131.04789999999997</v>
      </c>
      <c r="J432" s="17">
        <v>0.004699999999999999</v>
      </c>
      <c r="K432" s="17">
        <f t="shared" si="79"/>
        <v>9.399999999999999</v>
      </c>
      <c r="L432" s="30"/>
      <c r="M432" s="32"/>
      <c r="N432" s="17"/>
    </row>
    <row r="433" spans="1:14" ht="12.75">
      <c r="A433" s="3"/>
      <c r="B433" s="17" t="s">
        <v>4</v>
      </c>
      <c r="C433" s="19"/>
      <c r="D433" s="19"/>
      <c r="E433" s="19">
        <f>SUM(E409:E432)</f>
        <v>290.2</v>
      </c>
      <c r="F433" s="19"/>
      <c r="G433" s="19"/>
      <c r="H433" s="19"/>
      <c r="I433" s="19"/>
      <c r="J433" s="19"/>
      <c r="K433" s="19">
        <f>SUM(K409:K432)</f>
        <v>235.8</v>
      </c>
      <c r="L433" s="19"/>
      <c r="M433" s="19"/>
      <c r="N433" s="19"/>
    </row>
    <row r="434" spans="1:14" ht="15">
      <c r="A434" s="3"/>
      <c r="B434" s="21"/>
      <c r="C434" s="21"/>
      <c r="D434" s="21"/>
      <c r="E434" s="21"/>
      <c r="F434" s="21"/>
      <c r="G434" s="21"/>
      <c r="H434" s="52" t="s">
        <v>67</v>
      </c>
      <c r="I434" s="52"/>
      <c r="J434" s="52"/>
      <c r="K434" s="52"/>
      <c r="L434" s="52"/>
      <c r="M434" s="52"/>
      <c r="N434" s="52"/>
    </row>
    <row r="435" spans="1:14" ht="12.75">
      <c r="A435" s="3"/>
      <c r="B435" s="3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">
      <c r="A436" s="3"/>
      <c r="B436" s="12" t="s">
        <v>27</v>
      </c>
      <c r="C436" s="13"/>
      <c r="D436" s="13"/>
      <c r="E436" s="13"/>
      <c r="F436" s="60"/>
      <c r="G436" s="60"/>
      <c r="H436" s="60"/>
      <c r="I436" s="60"/>
      <c r="J436" s="60"/>
      <c r="K436" s="13"/>
      <c r="L436" s="61" t="s">
        <v>38</v>
      </c>
      <c r="M436" s="61"/>
      <c r="N436" s="61"/>
    </row>
    <row r="437" spans="1:14" ht="15">
      <c r="A437" s="3"/>
      <c r="B437" s="12" t="s">
        <v>28</v>
      </c>
      <c r="C437" s="13"/>
      <c r="D437" s="13"/>
      <c r="E437" s="13"/>
      <c r="F437" s="54"/>
      <c r="G437" s="54"/>
      <c r="H437" s="54"/>
      <c r="I437" s="54"/>
      <c r="J437" s="54"/>
      <c r="K437" s="13"/>
      <c r="L437" s="54" t="s">
        <v>8</v>
      </c>
      <c r="M437" s="54"/>
      <c r="N437" s="54"/>
    </row>
    <row r="438" spans="1:14" ht="15">
      <c r="A438" s="3"/>
      <c r="B438" s="12" t="s">
        <v>30</v>
      </c>
      <c r="C438" s="13"/>
      <c r="D438" s="13"/>
      <c r="E438" s="13"/>
      <c r="F438" s="55" t="s">
        <v>31</v>
      </c>
      <c r="G438" s="55"/>
      <c r="H438" s="55"/>
      <c r="I438" s="55"/>
      <c r="J438" s="55"/>
      <c r="K438" s="13"/>
      <c r="L438" s="56" t="s">
        <v>39</v>
      </c>
      <c r="M438" s="56"/>
      <c r="N438" s="56"/>
    </row>
    <row r="439" spans="1:14" ht="15">
      <c r="A439" s="3"/>
      <c r="B439" s="13"/>
      <c r="C439" s="13"/>
      <c r="D439" s="57" t="s">
        <v>84</v>
      </c>
      <c r="E439" s="57"/>
      <c r="F439" s="57"/>
      <c r="G439" s="57"/>
      <c r="H439" s="57"/>
      <c r="I439" s="57"/>
      <c r="J439" s="57"/>
      <c r="K439" s="57"/>
      <c r="L439" s="57"/>
      <c r="M439" s="14"/>
      <c r="N439" s="14"/>
    </row>
    <row r="440" spans="1:14" ht="15.75">
      <c r="A440" s="3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 customHeight="1">
      <c r="A441" s="3"/>
      <c r="B441" s="58" t="s">
        <v>1</v>
      </c>
      <c r="C441" s="59" t="s">
        <v>2</v>
      </c>
      <c r="D441" s="59"/>
      <c r="E441" s="59"/>
      <c r="F441" s="59"/>
      <c r="G441" s="59"/>
      <c r="H441" s="59"/>
      <c r="I441" s="59" t="s">
        <v>3</v>
      </c>
      <c r="J441" s="59"/>
      <c r="K441" s="59"/>
      <c r="L441" s="59"/>
      <c r="M441" s="59"/>
      <c r="N441" s="59"/>
    </row>
    <row r="442" spans="1:14" ht="12.75" customHeight="1">
      <c r="A442" s="3"/>
      <c r="B442" s="58"/>
      <c r="C442" s="53" t="s">
        <v>76</v>
      </c>
      <c r="D442" s="53"/>
      <c r="E442" s="53"/>
      <c r="F442" s="53" t="s">
        <v>77</v>
      </c>
      <c r="G442" s="53"/>
      <c r="H442" s="53"/>
      <c r="I442" s="53" t="s">
        <v>76</v>
      </c>
      <c r="J442" s="53"/>
      <c r="K442" s="53"/>
      <c r="L442" s="53" t="s">
        <v>77</v>
      </c>
      <c r="M442" s="53"/>
      <c r="N442" s="53"/>
    </row>
    <row r="443" spans="1:14" ht="12.75" customHeight="1">
      <c r="A443" s="3"/>
      <c r="B443" s="58"/>
      <c r="C443" s="53" t="s">
        <v>78</v>
      </c>
      <c r="D443" s="53"/>
      <c r="E443" s="53"/>
      <c r="F443" s="53" t="s">
        <v>35</v>
      </c>
      <c r="G443" s="53"/>
      <c r="H443" s="53"/>
      <c r="I443" s="53" t="s">
        <v>78</v>
      </c>
      <c r="J443" s="53"/>
      <c r="K443" s="53"/>
      <c r="L443" s="53" t="s">
        <v>35</v>
      </c>
      <c r="M443" s="53"/>
      <c r="N443" s="53"/>
    </row>
    <row r="444" spans="1:14" ht="33.75">
      <c r="A444" s="3"/>
      <c r="B444" s="58"/>
      <c r="C444" s="16" t="s">
        <v>5</v>
      </c>
      <c r="D444" s="16" t="s">
        <v>6</v>
      </c>
      <c r="E444" s="16" t="s">
        <v>7</v>
      </c>
      <c r="F444" s="16" t="s">
        <v>5</v>
      </c>
      <c r="G444" s="16" t="s">
        <v>6</v>
      </c>
      <c r="H444" s="16" t="s">
        <v>7</v>
      </c>
      <c r="I444" s="16" t="s">
        <v>5</v>
      </c>
      <c r="J444" s="16" t="s">
        <v>6</v>
      </c>
      <c r="K444" s="16" t="s">
        <v>7</v>
      </c>
      <c r="L444" s="16" t="s">
        <v>5</v>
      </c>
      <c r="M444" s="16" t="s">
        <v>6</v>
      </c>
      <c r="N444" s="16" t="s">
        <v>7</v>
      </c>
    </row>
    <row r="445" spans="1:14" ht="12.75">
      <c r="A445" s="3"/>
      <c r="B445" s="17">
        <v>1</v>
      </c>
      <c r="C445" s="17">
        <v>2</v>
      </c>
      <c r="D445" s="17">
        <v>3</v>
      </c>
      <c r="E445" s="17">
        <v>4</v>
      </c>
      <c r="F445" s="17">
        <v>5</v>
      </c>
      <c r="G445" s="17">
        <v>6</v>
      </c>
      <c r="H445" s="17">
        <v>7</v>
      </c>
      <c r="I445" s="17">
        <v>5</v>
      </c>
      <c r="J445" s="17">
        <v>6</v>
      </c>
      <c r="K445" s="17">
        <v>7</v>
      </c>
      <c r="L445" s="17">
        <v>11</v>
      </c>
      <c r="M445" s="17">
        <v>12</v>
      </c>
      <c r="N445" s="17">
        <v>13</v>
      </c>
    </row>
    <row r="446" spans="1:14" ht="12.75">
      <c r="A446" s="3"/>
      <c r="B446" s="17">
        <v>0</v>
      </c>
      <c r="C446" s="30">
        <v>109.1</v>
      </c>
      <c r="D446" s="17"/>
      <c r="E446" s="17"/>
      <c r="F446" s="30">
        <v>382.17</v>
      </c>
      <c r="G446" s="17"/>
      <c r="H446" s="17"/>
      <c r="I446" s="30">
        <v>140.77</v>
      </c>
      <c r="J446" s="17"/>
      <c r="K446" s="17"/>
      <c r="L446" s="30">
        <v>221.21</v>
      </c>
      <c r="M446" s="17"/>
      <c r="N446" s="17"/>
    </row>
    <row r="447" spans="1:14" ht="12.75">
      <c r="A447" s="3"/>
      <c r="B447" s="17">
        <v>1</v>
      </c>
      <c r="C447" s="30">
        <f>C446+D447</f>
        <v>109.1049</v>
      </c>
      <c r="D447" s="17">
        <v>0.0049</v>
      </c>
      <c r="E447" s="17">
        <f>D447*1000</f>
        <v>4.8999999999999995</v>
      </c>
      <c r="F447" s="30">
        <f>F446+G447</f>
        <v>382.1812</v>
      </c>
      <c r="G447" s="17">
        <v>0.0112</v>
      </c>
      <c r="H447" s="17">
        <f>G447*2000</f>
        <v>22.4</v>
      </c>
      <c r="I447" s="30">
        <f>I446+J447</f>
        <v>140.78480000000002</v>
      </c>
      <c r="J447" s="17">
        <v>0.0148</v>
      </c>
      <c r="K447" s="17">
        <f>J447*1000</f>
        <v>14.8</v>
      </c>
      <c r="L447" s="30">
        <f>L446+M447</f>
        <v>221.2173</v>
      </c>
      <c r="M447" s="17">
        <v>0.0073</v>
      </c>
      <c r="N447" s="17">
        <f>M447*2000</f>
        <v>14.6</v>
      </c>
    </row>
    <row r="448" spans="1:14" ht="12.75">
      <c r="A448" s="3"/>
      <c r="B448" s="17">
        <v>2</v>
      </c>
      <c r="C448" s="30">
        <f aca="true" t="shared" si="80" ref="C448:C470">C447+D448</f>
        <v>109.1095</v>
      </c>
      <c r="D448" s="17">
        <v>0.0046</v>
      </c>
      <c r="E448" s="17">
        <f aca="true" t="shared" si="81" ref="E448:E470">D448*1000</f>
        <v>4.6</v>
      </c>
      <c r="F448" s="30">
        <f aca="true" t="shared" si="82" ref="F448:F470">F447+G448</f>
        <v>382.1923</v>
      </c>
      <c r="G448" s="17">
        <v>0.0111</v>
      </c>
      <c r="H448" s="17">
        <f aca="true" t="shared" si="83" ref="H448:H470">G448*2000</f>
        <v>22.2</v>
      </c>
      <c r="I448" s="30">
        <f aca="true" t="shared" si="84" ref="I448:I470">I447+J448</f>
        <v>140.7992</v>
      </c>
      <c r="J448" s="17">
        <v>0.0144</v>
      </c>
      <c r="K448" s="17">
        <f aca="true" t="shared" si="85" ref="K448:K470">J448*1000</f>
        <v>14.4</v>
      </c>
      <c r="L448" s="30">
        <f aca="true" t="shared" si="86" ref="L448:L470">L447+M448</f>
        <v>221.2245</v>
      </c>
      <c r="M448" s="17">
        <v>0.0072</v>
      </c>
      <c r="N448" s="17">
        <f aca="true" t="shared" si="87" ref="N448:N470">M448*2000</f>
        <v>14.4</v>
      </c>
    </row>
    <row r="449" spans="1:14" ht="12.75">
      <c r="A449" s="3"/>
      <c r="B449" s="17">
        <v>3</v>
      </c>
      <c r="C449" s="30">
        <f t="shared" si="80"/>
        <v>109.1138</v>
      </c>
      <c r="D449" s="17">
        <v>0.0043</v>
      </c>
      <c r="E449" s="17">
        <f t="shared" si="81"/>
        <v>4.3</v>
      </c>
      <c r="F449" s="30">
        <f t="shared" si="82"/>
        <v>382.203</v>
      </c>
      <c r="G449" s="17">
        <v>0.010700000000000001</v>
      </c>
      <c r="H449" s="17">
        <f t="shared" si="83"/>
        <v>21.400000000000002</v>
      </c>
      <c r="I449" s="30">
        <f t="shared" si="84"/>
        <v>140.81380000000001</v>
      </c>
      <c r="J449" s="17">
        <v>0.0146</v>
      </c>
      <c r="K449" s="17">
        <f t="shared" si="85"/>
        <v>14.6</v>
      </c>
      <c r="L449" s="30">
        <f t="shared" si="86"/>
        <v>221.2318</v>
      </c>
      <c r="M449" s="17">
        <v>0.0073</v>
      </c>
      <c r="N449" s="17">
        <f t="shared" si="87"/>
        <v>14.6</v>
      </c>
    </row>
    <row r="450" spans="1:14" ht="12.75">
      <c r="A450" s="3"/>
      <c r="B450" s="17">
        <v>4</v>
      </c>
      <c r="C450" s="30">
        <f t="shared" si="80"/>
        <v>109.1176</v>
      </c>
      <c r="D450" s="17">
        <v>0.0038</v>
      </c>
      <c r="E450" s="17">
        <f t="shared" si="81"/>
        <v>3.8</v>
      </c>
      <c r="F450" s="30">
        <f t="shared" si="82"/>
        <v>382.21329999999995</v>
      </c>
      <c r="G450" s="17">
        <v>0.0103</v>
      </c>
      <c r="H450" s="17">
        <f t="shared" si="83"/>
        <v>20.6</v>
      </c>
      <c r="I450" s="30">
        <f t="shared" si="84"/>
        <v>140.82780000000002</v>
      </c>
      <c r="J450" s="17">
        <v>0.014</v>
      </c>
      <c r="K450" s="17">
        <f t="shared" si="85"/>
        <v>14</v>
      </c>
      <c r="L450" s="30">
        <f t="shared" si="86"/>
        <v>221.2388</v>
      </c>
      <c r="M450" s="17">
        <v>0.006999999999999999</v>
      </c>
      <c r="N450" s="17">
        <f t="shared" si="87"/>
        <v>13.999999999999998</v>
      </c>
    </row>
    <row r="451" spans="1:14" ht="12.75">
      <c r="A451" s="3"/>
      <c r="B451" s="17">
        <v>5</v>
      </c>
      <c r="C451" s="30">
        <f t="shared" si="80"/>
        <v>109.1215</v>
      </c>
      <c r="D451" s="17">
        <v>0.0039</v>
      </c>
      <c r="E451" s="17">
        <f t="shared" si="81"/>
        <v>3.9</v>
      </c>
      <c r="F451" s="30">
        <f t="shared" si="82"/>
        <v>382.22389999999996</v>
      </c>
      <c r="G451" s="17">
        <v>0.0106</v>
      </c>
      <c r="H451" s="17">
        <f t="shared" si="83"/>
        <v>21.2</v>
      </c>
      <c r="I451" s="30">
        <f t="shared" si="84"/>
        <v>140.84130000000002</v>
      </c>
      <c r="J451" s="17">
        <v>0.0135</v>
      </c>
      <c r="K451" s="17">
        <f t="shared" si="85"/>
        <v>13.5</v>
      </c>
      <c r="L451" s="30">
        <f t="shared" si="86"/>
        <v>221.2457</v>
      </c>
      <c r="M451" s="17">
        <v>0.0069</v>
      </c>
      <c r="N451" s="17">
        <f t="shared" si="87"/>
        <v>13.799999999999999</v>
      </c>
    </row>
    <row r="452" spans="1:14" ht="12.75">
      <c r="A452" s="3"/>
      <c r="B452" s="17">
        <v>6</v>
      </c>
      <c r="C452" s="30">
        <f t="shared" si="80"/>
        <v>109.1253</v>
      </c>
      <c r="D452" s="17">
        <v>0.0038</v>
      </c>
      <c r="E452" s="17">
        <f t="shared" si="81"/>
        <v>3.8</v>
      </c>
      <c r="F452" s="30">
        <f t="shared" si="82"/>
        <v>382.23429999999996</v>
      </c>
      <c r="G452" s="17">
        <v>0.0104</v>
      </c>
      <c r="H452" s="17">
        <f t="shared" si="83"/>
        <v>20.8</v>
      </c>
      <c r="I452" s="30">
        <f t="shared" si="84"/>
        <v>140.8555</v>
      </c>
      <c r="J452" s="17">
        <v>0.0142</v>
      </c>
      <c r="K452" s="17">
        <f t="shared" si="85"/>
        <v>14.200000000000001</v>
      </c>
      <c r="L452" s="30">
        <f t="shared" si="86"/>
        <v>221.2529</v>
      </c>
      <c r="M452" s="17">
        <v>0.0072</v>
      </c>
      <c r="N452" s="17">
        <f t="shared" si="87"/>
        <v>14.4</v>
      </c>
    </row>
    <row r="453" spans="1:14" ht="12.75">
      <c r="A453" s="3"/>
      <c r="B453" s="17">
        <v>7</v>
      </c>
      <c r="C453" s="30">
        <f t="shared" si="80"/>
        <v>109.12859999999999</v>
      </c>
      <c r="D453" s="17">
        <v>0.0033</v>
      </c>
      <c r="E453" s="17">
        <f t="shared" si="81"/>
        <v>3.3</v>
      </c>
      <c r="F453" s="30">
        <f t="shared" si="82"/>
        <v>382.24549999999994</v>
      </c>
      <c r="G453" s="17">
        <v>0.0112</v>
      </c>
      <c r="H453" s="17">
        <f t="shared" si="83"/>
        <v>22.4</v>
      </c>
      <c r="I453" s="30">
        <f t="shared" si="84"/>
        <v>140.8702</v>
      </c>
      <c r="J453" s="17">
        <v>0.014700000000000001</v>
      </c>
      <c r="K453" s="17">
        <f t="shared" si="85"/>
        <v>14.700000000000001</v>
      </c>
      <c r="L453" s="30">
        <f t="shared" si="86"/>
        <v>221.2603</v>
      </c>
      <c r="M453" s="17">
        <v>0.0074</v>
      </c>
      <c r="N453" s="17">
        <f t="shared" si="87"/>
        <v>14.8</v>
      </c>
    </row>
    <row r="454" spans="1:14" ht="12.75">
      <c r="A454" s="3"/>
      <c r="B454" s="17">
        <v>8</v>
      </c>
      <c r="C454" s="30">
        <f t="shared" si="80"/>
        <v>109.1321</v>
      </c>
      <c r="D454" s="17">
        <v>0.0035</v>
      </c>
      <c r="E454" s="17">
        <f t="shared" si="81"/>
        <v>3.5</v>
      </c>
      <c r="F454" s="30">
        <f t="shared" si="82"/>
        <v>382.26109999999994</v>
      </c>
      <c r="G454" s="17">
        <v>0.0156</v>
      </c>
      <c r="H454" s="17">
        <f t="shared" si="83"/>
        <v>31.2</v>
      </c>
      <c r="I454" s="30">
        <f t="shared" si="84"/>
        <v>140.8837</v>
      </c>
      <c r="J454" s="17">
        <v>0.0135</v>
      </c>
      <c r="K454" s="17">
        <f t="shared" si="85"/>
        <v>13.5</v>
      </c>
      <c r="L454" s="30">
        <f t="shared" si="86"/>
        <v>221.2689</v>
      </c>
      <c r="M454" s="17">
        <v>0.0086</v>
      </c>
      <c r="N454" s="17">
        <f t="shared" si="87"/>
        <v>17.2</v>
      </c>
    </row>
    <row r="455" spans="1:14" ht="12.75">
      <c r="A455" s="3"/>
      <c r="B455" s="17">
        <v>9</v>
      </c>
      <c r="C455" s="30">
        <f t="shared" si="80"/>
        <v>109.1353</v>
      </c>
      <c r="D455" s="17">
        <v>0.0031999999999999997</v>
      </c>
      <c r="E455" s="17">
        <f t="shared" si="81"/>
        <v>3.1999999999999997</v>
      </c>
      <c r="F455" s="30">
        <f t="shared" si="82"/>
        <v>382.30439999999993</v>
      </c>
      <c r="G455" s="17">
        <v>0.0433</v>
      </c>
      <c r="H455" s="17">
        <f t="shared" si="83"/>
        <v>86.6</v>
      </c>
      <c r="I455" s="30">
        <f t="shared" si="84"/>
        <v>140.8959</v>
      </c>
      <c r="J455" s="17">
        <v>0.012199999999999999</v>
      </c>
      <c r="K455" s="17">
        <f t="shared" si="85"/>
        <v>12.2</v>
      </c>
      <c r="L455" s="30">
        <f t="shared" si="86"/>
        <v>221.3088</v>
      </c>
      <c r="M455" s="17">
        <v>0.039900000000000005</v>
      </c>
      <c r="N455" s="17">
        <f t="shared" si="87"/>
        <v>79.80000000000001</v>
      </c>
    </row>
    <row r="456" spans="1:14" ht="12.75">
      <c r="A456" s="3"/>
      <c r="B456" s="17">
        <v>10</v>
      </c>
      <c r="C456" s="30">
        <f t="shared" si="80"/>
        <v>109.1421</v>
      </c>
      <c r="D456" s="17">
        <v>0.0068</v>
      </c>
      <c r="E456" s="17">
        <f t="shared" si="81"/>
        <v>6.8</v>
      </c>
      <c r="F456" s="30">
        <f t="shared" si="82"/>
        <v>382.36589999999995</v>
      </c>
      <c r="G456" s="17">
        <v>0.0615</v>
      </c>
      <c r="H456" s="17">
        <f t="shared" si="83"/>
        <v>123</v>
      </c>
      <c r="I456" s="30">
        <f t="shared" si="84"/>
        <v>140.9139</v>
      </c>
      <c r="J456" s="17">
        <v>0.018000000000000002</v>
      </c>
      <c r="K456" s="17">
        <f t="shared" si="85"/>
        <v>18.000000000000004</v>
      </c>
      <c r="L456" s="30">
        <f t="shared" si="86"/>
        <v>221.3568</v>
      </c>
      <c r="M456" s="17">
        <v>0.048</v>
      </c>
      <c r="N456" s="17">
        <f t="shared" si="87"/>
        <v>96</v>
      </c>
    </row>
    <row r="457" spans="1:14" ht="12.75">
      <c r="A457" s="3"/>
      <c r="B457" s="17">
        <v>11</v>
      </c>
      <c r="C457" s="30">
        <f t="shared" si="80"/>
        <v>109.1489</v>
      </c>
      <c r="D457" s="17">
        <v>0.0068000000000000005</v>
      </c>
      <c r="E457" s="17">
        <f t="shared" si="81"/>
        <v>6.800000000000001</v>
      </c>
      <c r="F457" s="30">
        <f t="shared" si="82"/>
        <v>382.4164999999999</v>
      </c>
      <c r="G457" s="17">
        <v>0.0506</v>
      </c>
      <c r="H457" s="17">
        <f t="shared" si="83"/>
        <v>101.2</v>
      </c>
      <c r="I457" s="30">
        <f t="shared" si="84"/>
        <v>140.93220000000002</v>
      </c>
      <c r="J457" s="17">
        <v>0.0183</v>
      </c>
      <c r="K457" s="17">
        <f t="shared" si="85"/>
        <v>18.3</v>
      </c>
      <c r="L457" s="30">
        <f t="shared" si="86"/>
        <v>221.3973</v>
      </c>
      <c r="M457" s="17">
        <v>0.0405</v>
      </c>
      <c r="N457" s="17">
        <f t="shared" si="87"/>
        <v>81</v>
      </c>
    </row>
    <row r="458" spans="1:14" ht="12.75">
      <c r="A458" s="3"/>
      <c r="B458" s="17">
        <v>12</v>
      </c>
      <c r="C458" s="30">
        <f t="shared" si="80"/>
        <v>109.154</v>
      </c>
      <c r="D458" s="17">
        <v>0.0050999999999999995</v>
      </c>
      <c r="E458" s="17">
        <f t="shared" si="81"/>
        <v>5.1</v>
      </c>
      <c r="F458" s="30">
        <f t="shared" si="82"/>
        <v>382.46789999999993</v>
      </c>
      <c r="G458" s="17">
        <v>0.0514</v>
      </c>
      <c r="H458" s="17">
        <f t="shared" si="83"/>
        <v>102.8</v>
      </c>
      <c r="I458" s="30">
        <f t="shared" si="84"/>
        <v>140.9473</v>
      </c>
      <c r="J458" s="17">
        <v>0.015099999999999999</v>
      </c>
      <c r="K458" s="17">
        <f t="shared" si="85"/>
        <v>15.1</v>
      </c>
      <c r="L458" s="30">
        <f t="shared" si="86"/>
        <v>221.4367</v>
      </c>
      <c r="M458" s="17">
        <v>0.039400000000000004</v>
      </c>
      <c r="N458" s="17">
        <f t="shared" si="87"/>
        <v>78.80000000000001</v>
      </c>
    </row>
    <row r="459" spans="1:14" ht="12.75">
      <c r="A459" s="3"/>
      <c r="B459" s="17">
        <v>13</v>
      </c>
      <c r="C459" s="30">
        <f t="shared" si="80"/>
        <v>109.1576</v>
      </c>
      <c r="D459" s="17">
        <v>0.0036</v>
      </c>
      <c r="E459" s="17">
        <f t="shared" si="81"/>
        <v>3.6</v>
      </c>
      <c r="F459" s="30">
        <f t="shared" si="82"/>
        <v>382.5039999999999</v>
      </c>
      <c r="G459" s="17">
        <v>0.0361</v>
      </c>
      <c r="H459" s="17">
        <f t="shared" si="83"/>
        <v>72.2</v>
      </c>
      <c r="I459" s="30">
        <f t="shared" si="84"/>
        <v>140.9606</v>
      </c>
      <c r="J459" s="17">
        <v>0.0133</v>
      </c>
      <c r="K459" s="17">
        <f t="shared" si="85"/>
        <v>13.299999999999999</v>
      </c>
      <c r="L459" s="30">
        <f t="shared" si="86"/>
        <v>221.4567</v>
      </c>
      <c r="M459" s="17">
        <v>0.02</v>
      </c>
      <c r="N459" s="17">
        <f t="shared" si="87"/>
        <v>40</v>
      </c>
    </row>
    <row r="460" spans="1:14" ht="12.75">
      <c r="A460" s="3"/>
      <c r="B460" s="17">
        <v>14</v>
      </c>
      <c r="C460" s="30">
        <f t="shared" si="80"/>
        <v>109.1617</v>
      </c>
      <c r="D460" s="17">
        <v>0.0040999999999999995</v>
      </c>
      <c r="E460" s="17">
        <f t="shared" si="81"/>
        <v>4.1</v>
      </c>
      <c r="F460" s="30">
        <f t="shared" si="82"/>
        <v>382.55959999999993</v>
      </c>
      <c r="G460" s="17">
        <v>0.0556</v>
      </c>
      <c r="H460" s="17">
        <f t="shared" si="83"/>
        <v>111.19999999999999</v>
      </c>
      <c r="I460" s="30">
        <f t="shared" si="84"/>
        <v>140.9735</v>
      </c>
      <c r="J460" s="17">
        <v>0.0129</v>
      </c>
      <c r="K460" s="17">
        <f t="shared" si="85"/>
        <v>12.9</v>
      </c>
      <c r="L460" s="30">
        <f t="shared" si="86"/>
        <v>221.496</v>
      </c>
      <c r="M460" s="17">
        <v>0.0393</v>
      </c>
      <c r="N460" s="17">
        <f t="shared" si="87"/>
        <v>78.60000000000001</v>
      </c>
    </row>
    <row r="461" spans="1:14" ht="12.75">
      <c r="A461" s="3"/>
      <c r="B461" s="17">
        <v>15</v>
      </c>
      <c r="C461" s="30">
        <f t="shared" si="80"/>
        <v>109.1649</v>
      </c>
      <c r="D461" s="17">
        <v>0.0031999999999999997</v>
      </c>
      <c r="E461" s="17">
        <f t="shared" si="81"/>
        <v>3.1999999999999997</v>
      </c>
      <c r="F461" s="30">
        <f t="shared" si="82"/>
        <v>382.61339999999996</v>
      </c>
      <c r="G461" s="17">
        <v>0.0538</v>
      </c>
      <c r="H461" s="17">
        <f t="shared" si="83"/>
        <v>107.6</v>
      </c>
      <c r="I461" s="30">
        <f t="shared" si="84"/>
        <v>140.9854</v>
      </c>
      <c r="J461" s="17">
        <v>0.0119</v>
      </c>
      <c r="K461" s="17">
        <f t="shared" si="85"/>
        <v>11.9</v>
      </c>
      <c r="L461" s="30">
        <f t="shared" si="86"/>
        <v>221.5421</v>
      </c>
      <c r="M461" s="17">
        <v>0.0461</v>
      </c>
      <c r="N461" s="17">
        <f t="shared" si="87"/>
        <v>92.2</v>
      </c>
    </row>
    <row r="462" spans="1:14" ht="12.75">
      <c r="A462" s="3"/>
      <c r="B462" s="17">
        <v>16</v>
      </c>
      <c r="C462" s="30">
        <f t="shared" si="80"/>
        <v>109.1682</v>
      </c>
      <c r="D462" s="17">
        <v>0.0033</v>
      </c>
      <c r="E462" s="17">
        <f t="shared" si="81"/>
        <v>3.3</v>
      </c>
      <c r="F462" s="30">
        <f t="shared" si="82"/>
        <v>382.6622</v>
      </c>
      <c r="G462" s="17">
        <v>0.048799999999999996</v>
      </c>
      <c r="H462" s="17">
        <f t="shared" si="83"/>
        <v>97.6</v>
      </c>
      <c r="I462" s="30">
        <f t="shared" si="84"/>
        <v>140.9967</v>
      </c>
      <c r="J462" s="17">
        <v>0.011300000000000001</v>
      </c>
      <c r="K462" s="17">
        <f t="shared" si="85"/>
        <v>11.3</v>
      </c>
      <c r="L462" s="30">
        <f t="shared" si="86"/>
        <v>221.5891</v>
      </c>
      <c r="M462" s="17">
        <v>0.047</v>
      </c>
      <c r="N462" s="17">
        <f t="shared" si="87"/>
        <v>94</v>
      </c>
    </row>
    <row r="463" spans="1:14" ht="12.75">
      <c r="A463" s="3"/>
      <c r="B463" s="17">
        <v>17</v>
      </c>
      <c r="C463" s="30">
        <f t="shared" si="80"/>
        <v>109.1713</v>
      </c>
      <c r="D463" s="17">
        <v>0.0031000000000000003</v>
      </c>
      <c r="E463" s="17">
        <f t="shared" si="81"/>
        <v>3.1000000000000005</v>
      </c>
      <c r="F463" s="30">
        <f t="shared" si="82"/>
        <v>382.71889999999996</v>
      </c>
      <c r="G463" s="17">
        <v>0.0567</v>
      </c>
      <c r="H463" s="17">
        <f t="shared" si="83"/>
        <v>113.4</v>
      </c>
      <c r="I463" s="30">
        <f t="shared" si="84"/>
        <v>141.0087</v>
      </c>
      <c r="J463" s="17">
        <v>0.012</v>
      </c>
      <c r="K463" s="17">
        <f t="shared" si="85"/>
        <v>12</v>
      </c>
      <c r="L463" s="30">
        <f t="shared" si="86"/>
        <v>221.6305</v>
      </c>
      <c r="M463" s="17">
        <v>0.0414</v>
      </c>
      <c r="N463" s="17">
        <f t="shared" si="87"/>
        <v>82.8</v>
      </c>
    </row>
    <row r="464" spans="1:14" ht="12.75">
      <c r="A464" s="3"/>
      <c r="B464" s="17">
        <v>18</v>
      </c>
      <c r="C464" s="30">
        <f t="shared" si="80"/>
        <v>109.1746</v>
      </c>
      <c r="D464" s="17">
        <v>0.0033</v>
      </c>
      <c r="E464" s="17">
        <f t="shared" si="81"/>
        <v>3.3</v>
      </c>
      <c r="F464" s="30">
        <f t="shared" si="82"/>
        <v>382.76149999999996</v>
      </c>
      <c r="G464" s="17">
        <v>0.0426</v>
      </c>
      <c r="H464" s="17">
        <f t="shared" si="83"/>
        <v>85.2</v>
      </c>
      <c r="I464" s="30">
        <f t="shared" si="84"/>
        <v>141.0213</v>
      </c>
      <c r="J464" s="17">
        <v>0.0126</v>
      </c>
      <c r="K464" s="17">
        <f t="shared" si="85"/>
        <v>12.6</v>
      </c>
      <c r="L464" s="30">
        <f t="shared" si="86"/>
        <v>221.65980000000002</v>
      </c>
      <c r="M464" s="17">
        <v>0.0293</v>
      </c>
      <c r="N464" s="17">
        <f t="shared" si="87"/>
        <v>58.6</v>
      </c>
    </row>
    <row r="465" spans="1:14" ht="12.75">
      <c r="A465" s="3"/>
      <c r="B465" s="17">
        <v>19</v>
      </c>
      <c r="C465" s="30">
        <f t="shared" si="80"/>
        <v>109.1779</v>
      </c>
      <c r="D465" s="17">
        <v>0.0033</v>
      </c>
      <c r="E465" s="17">
        <f t="shared" si="81"/>
        <v>3.3</v>
      </c>
      <c r="F465" s="30">
        <f t="shared" si="82"/>
        <v>382.799</v>
      </c>
      <c r="G465" s="17">
        <v>0.037500000000000006</v>
      </c>
      <c r="H465" s="17">
        <f t="shared" si="83"/>
        <v>75.00000000000001</v>
      </c>
      <c r="I465" s="30">
        <f t="shared" si="84"/>
        <v>141.0351</v>
      </c>
      <c r="J465" s="17">
        <v>0.0138</v>
      </c>
      <c r="K465" s="17">
        <f t="shared" si="85"/>
        <v>13.799999999999999</v>
      </c>
      <c r="L465" s="30">
        <f t="shared" si="86"/>
        <v>221.69400000000002</v>
      </c>
      <c r="M465" s="17">
        <v>0.0342</v>
      </c>
      <c r="N465" s="17">
        <f t="shared" si="87"/>
        <v>68.4</v>
      </c>
    </row>
    <row r="466" spans="1:14" ht="12.75">
      <c r="A466" s="3"/>
      <c r="B466" s="17">
        <v>20</v>
      </c>
      <c r="C466" s="30">
        <f t="shared" si="80"/>
        <v>109.18119999999999</v>
      </c>
      <c r="D466" s="17">
        <v>0.0033</v>
      </c>
      <c r="E466" s="17">
        <f t="shared" si="81"/>
        <v>3.3</v>
      </c>
      <c r="F466" s="30">
        <f t="shared" si="82"/>
        <v>382.83119999999997</v>
      </c>
      <c r="G466" s="17">
        <v>0.0322</v>
      </c>
      <c r="H466" s="17">
        <f t="shared" si="83"/>
        <v>64.4</v>
      </c>
      <c r="I466" s="30">
        <f t="shared" si="84"/>
        <v>141.0498</v>
      </c>
      <c r="J466" s="17">
        <v>0.014700000000000001</v>
      </c>
      <c r="K466" s="17">
        <f t="shared" si="85"/>
        <v>14.700000000000001</v>
      </c>
      <c r="L466" s="30">
        <f t="shared" si="86"/>
        <v>221.7091</v>
      </c>
      <c r="M466" s="17">
        <v>0.015099999999999999</v>
      </c>
      <c r="N466" s="17">
        <f t="shared" si="87"/>
        <v>30.2</v>
      </c>
    </row>
    <row r="467" spans="1:14" ht="12.75">
      <c r="A467" s="3"/>
      <c r="B467" s="17">
        <v>21</v>
      </c>
      <c r="C467" s="30">
        <f t="shared" si="80"/>
        <v>109.18449999999999</v>
      </c>
      <c r="D467" s="17">
        <v>0.0033</v>
      </c>
      <c r="E467" s="17">
        <f t="shared" si="81"/>
        <v>3.3</v>
      </c>
      <c r="F467" s="30">
        <f t="shared" si="82"/>
        <v>382.8556</v>
      </c>
      <c r="G467" s="17">
        <v>0.024399999999999998</v>
      </c>
      <c r="H467" s="17">
        <f t="shared" si="83"/>
        <v>48.8</v>
      </c>
      <c r="I467" s="30">
        <f t="shared" si="84"/>
        <v>141.0637</v>
      </c>
      <c r="J467" s="17">
        <v>0.0139</v>
      </c>
      <c r="K467" s="17">
        <f t="shared" si="85"/>
        <v>13.899999999999999</v>
      </c>
      <c r="L467" s="30">
        <f t="shared" si="86"/>
        <v>221.7208</v>
      </c>
      <c r="M467" s="17">
        <v>0.011699999999999999</v>
      </c>
      <c r="N467" s="17">
        <f t="shared" si="87"/>
        <v>23.4</v>
      </c>
    </row>
    <row r="468" spans="1:14" ht="12.75">
      <c r="A468" s="3"/>
      <c r="B468" s="17">
        <v>22</v>
      </c>
      <c r="C468" s="30">
        <f t="shared" si="80"/>
        <v>109.18809999999999</v>
      </c>
      <c r="D468" s="17">
        <v>0.0036</v>
      </c>
      <c r="E468" s="17">
        <f t="shared" si="81"/>
        <v>3.6</v>
      </c>
      <c r="F468" s="30">
        <f t="shared" si="82"/>
        <v>382.8678</v>
      </c>
      <c r="G468" s="17">
        <v>0.012199999999999999</v>
      </c>
      <c r="H468" s="17">
        <f t="shared" si="83"/>
        <v>24.4</v>
      </c>
      <c r="I468" s="30">
        <f t="shared" si="84"/>
        <v>141.07780000000002</v>
      </c>
      <c r="J468" s="17">
        <v>0.014100000000000001</v>
      </c>
      <c r="K468" s="17">
        <f t="shared" si="85"/>
        <v>14.100000000000001</v>
      </c>
      <c r="L468" s="30">
        <f t="shared" si="86"/>
        <v>221.7286</v>
      </c>
      <c r="M468" s="17">
        <v>0.0078</v>
      </c>
      <c r="N468" s="17">
        <f t="shared" si="87"/>
        <v>15.6</v>
      </c>
    </row>
    <row r="469" spans="1:14" ht="12.75">
      <c r="A469" s="3"/>
      <c r="B469" s="17">
        <v>23</v>
      </c>
      <c r="C469" s="30">
        <f t="shared" si="80"/>
        <v>109.19239999999999</v>
      </c>
      <c r="D469" s="17">
        <v>0.0043</v>
      </c>
      <c r="E469" s="17">
        <f t="shared" si="81"/>
        <v>4.3</v>
      </c>
      <c r="F469" s="30">
        <f t="shared" si="82"/>
        <v>382.87809999999996</v>
      </c>
      <c r="G469" s="17">
        <v>0.0103</v>
      </c>
      <c r="H469" s="17">
        <f t="shared" si="83"/>
        <v>20.6</v>
      </c>
      <c r="I469" s="30">
        <f t="shared" si="84"/>
        <v>141.09220000000002</v>
      </c>
      <c r="J469" s="17">
        <v>0.0144</v>
      </c>
      <c r="K469" s="17">
        <f t="shared" si="85"/>
        <v>14.4</v>
      </c>
      <c r="L469" s="30">
        <f t="shared" si="86"/>
        <v>221.7355</v>
      </c>
      <c r="M469" s="17">
        <v>0.0069</v>
      </c>
      <c r="N469" s="17">
        <f t="shared" si="87"/>
        <v>13.799999999999999</v>
      </c>
    </row>
    <row r="470" spans="1:14" ht="12.75">
      <c r="A470" s="3"/>
      <c r="B470" s="17">
        <v>24</v>
      </c>
      <c r="C470" s="30">
        <f t="shared" si="80"/>
        <v>109.1976</v>
      </c>
      <c r="D470" s="17">
        <v>0.0052</v>
      </c>
      <c r="E470" s="17">
        <f t="shared" si="81"/>
        <v>5.2</v>
      </c>
      <c r="F470" s="30">
        <f t="shared" si="82"/>
        <v>382.8882</v>
      </c>
      <c r="G470" s="17">
        <v>0.010100000000000001</v>
      </c>
      <c r="H470" s="17">
        <f t="shared" si="83"/>
        <v>20.200000000000003</v>
      </c>
      <c r="I470" s="30">
        <f t="shared" si="84"/>
        <v>141.10710000000003</v>
      </c>
      <c r="J470" s="17">
        <v>0.0149</v>
      </c>
      <c r="K470" s="17">
        <f t="shared" si="85"/>
        <v>14.9</v>
      </c>
      <c r="L470" s="30">
        <f t="shared" si="86"/>
        <v>221.7424</v>
      </c>
      <c r="M470" s="17">
        <v>0.0069</v>
      </c>
      <c r="N470" s="17">
        <f t="shared" si="87"/>
        <v>13.799999999999999</v>
      </c>
    </row>
    <row r="471" spans="1:14" ht="12.75">
      <c r="A471" s="3"/>
      <c r="B471" s="17" t="s">
        <v>4</v>
      </c>
      <c r="C471" s="19"/>
      <c r="D471" s="19"/>
      <c r="E471" s="19">
        <f>SUM(E447:E470)</f>
        <v>97.59999999999998</v>
      </c>
      <c r="F471" s="19"/>
      <c r="G471" s="19"/>
      <c r="H471" s="19">
        <f>SUM(H447:H470)</f>
        <v>1436.4000000000003</v>
      </c>
      <c r="I471" s="19"/>
      <c r="J471" s="19"/>
      <c r="K471" s="19">
        <f>SUM(K447:K470)</f>
        <v>337.1</v>
      </c>
      <c r="L471" s="19"/>
      <c r="M471" s="19"/>
      <c r="N471" s="19">
        <f>SUM(N447:N470)</f>
        <v>1064.8</v>
      </c>
    </row>
    <row r="472" spans="1:14" ht="15">
      <c r="A472" s="3"/>
      <c r="B472" s="21"/>
      <c r="C472" s="21"/>
      <c r="D472" s="21"/>
      <c r="E472" s="21"/>
      <c r="F472" s="21"/>
      <c r="G472" s="21"/>
      <c r="H472" s="52" t="s">
        <v>67</v>
      </c>
      <c r="I472" s="52"/>
      <c r="J472" s="52"/>
      <c r="K472" s="52"/>
      <c r="L472" s="52"/>
      <c r="M472" s="52"/>
      <c r="N472" s="52"/>
    </row>
    <row r="473" spans="1:14" ht="12.75">
      <c r="A473" s="3"/>
      <c r="B473" s="3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2.75">
      <c r="A474" s="3"/>
      <c r="B474" s="33" t="s">
        <v>27</v>
      </c>
      <c r="C474" s="34"/>
      <c r="D474" s="14"/>
      <c r="E474" s="14"/>
      <c r="F474" s="63"/>
      <c r="G474" s="63"/>
      <c r="H474" s="63"/>
      <c r="I474" s="63"/>
      <c r="J474" s="63"/>
      <c r="K474" s="14"/>
      <c r="L474" s="92" t="s">
        <v>88</v>
      </c>
      <c r="M474" s="92"/>
      <c r="N474" s="92"/>
    </row>
    <row r="475" spans="1:14" ht="12.75">
      <c r="A475" s="3"/>
      <c r="B475" s="33" t="s">
        <v>28</v>
      </c>
      <c r="C475" s="34"/>
      <c r="D475" s="14"/>
      <c r="E475" s="14"/>
      <c r="F475" s="67"/>
      <c r="G475" s="67"/>
      <c r="H475" s="67"/>
      <c r="I475" s="67"/>
      <c r="J475" s="67"/>
      <c r="K475" s="14"/>
      <c r="L475" s="54" t="s">
        <v>8</v>
      </c>
      <c r="M475" s="54"/>
      <c r="N475" s="54"/>
    </row>
    <row r="476" spans="1:14" ht="12.75">
      <c r="A476" s="3"/>
      <c r="B476" s="33" t="s">
        <v>30</v>
      </c>
      <c r="C476" s="34"/>
      <c r="D476" s="14"/>
      <c r="E476" s="14"/>
      <c r="F476" s="66" t="s">
        <v>31</v>
      </c>
      <c r="G476" s="66"/>
      <c r="H476" s="66"/>
      <c r="I476" s="66"/>
      <c r="J476" s="66"/>
      <c r="K476" s="14"/>
      <c r="L476" s="92" t="s">
        <v>89</v>
      </c>
      <c r="M476" s="92"/>
      <c r="N476" s="92"/>
    </row>
    <row r="477" spans="1:14" ht="12.75">
      <c r="A477" s="3"/>
      <c r="B477" s="34"/>
      <c r="C477" s="34"/>
      <c r="D477" s="65" t="s">
        <v>85</v>
      </c>
      <c r="E477" s="65"/>
      <c r="F477" s="65"/>
      <c r="G477" s="65"/>
      <c r="H477" s="65"/>
      <c r="I477" s="65"/>
      <c r="J477" s="65"/>
      <c r="K477" s="65"/>
      <c r="L477" s="65"/>
      <c r="M477" s="14"/>
      <c r="N477" s="14"/>
    </row>
    <row r="478" spans="1:14" ht="15.75">
      <c r="A478" s="3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 customHeight="1">
      <c r="A479" s="3"/>
      <c r="B479" s="58" t="s">
        <v>1</v>
      </c>
      <c r="C479" s="59" t="s">
        <v>2</v>
      </c>
      <c r="D479" s="59"/>
      <c r="E479" s="59"/>
      <c r="F479" s="59"/>
      <c r="G479" s="59"/>
      <c r="H479" s="59"/>
      <c r="I479" s="59" t="s">
        <v>3</v>
      </c>
      <c r="J479" s="59"/>
      <c r="K479" s="59"/>
      <c r="L479" s="59"/>
      <c r="M479" s="59"/>
      <c r="N479" s="59"/>
    </row>
    <row r="480" spans="1:14" ht="12.75" customHeight="1">
      <c r="A480" s="3"/>
      <c r="B480" s="58"/>
      <c r="C480" s="53" t="s">
        <v>90</v>
      </c>
      <c r="D480" s="53"/>
      <c r="E480" s="53"/>
      <c r="F480" s="53" t="s">
        <v>86</v>
      </c>
      <c r="G480" s="53"/>
      <c r="H480" s="53"/>
      <c r="I480" s="53" t="s">
        <v>90</v>
      </c>
      <c r="J480" s="53"/>
      <c r="K480" s="53"/>
      <c r="L480" s="53" t="s">
        <v>86</v>
      </c>
      <c r="M480" s="53"/>
      <c r="N480" s="53"/>
    </row>
    <row r="481" spans="1:14" ht="12.75" customHeight="1">
      <c r="A481" s="3"/>
      <c r="B481" s="58"/>
      <c r="C481" s="53" t="s">
        <v>35</v>
      </c>
      <c r="D481" s="53"/>
      <c r="E481" s="53"/>
      <c r="F481" s="53" t="s">
        <v>82</v>
      </c>
      <c r="G481" s="53"/>
      <c r="H481" s="53"/>
      <c r="I481" s="53" t="s">
        <v>35</v>
      </c>
      <c r="J481" s="53"/>
      <c r="K481" s="53"/>
      <c r="L481" s="53" t="s">
        <v>71</v>
      </c>
      <c r="M481" s="53"/>
      <c r="N481" s="53"/>
    </row>
    <row r="482" spans="1:14" ht="33.75">
      <c r="A482" s="3"/>
      <c r="B482" s="58"/>
      <c r="C482" s="16" t="s">
        <v>5</v>
      </c>
      <c r="D482" s="16" t="s">
        <v>6</v>
      </c>
      <c r="E482" s="16" t="s">
        <v>7</v>
      </c>
      <c r="F482" s="16" t="s">
        <v>5</v>
      </c>
      <c r="G482" s="16" t="s">
        <v>6</v>
      </c>
      <c r="H482" s="16" t="s">
        <v>7</v>
      </c>
      <c r="I482" s="16" t="s">
        <v>5</v>
      </c>
      <c r="J482" s="16" t="s">
        <v>6</v>
      </c>
      <c r="K482" s="16" t="s">
        <v>7</v>
      </c>
      <c r="L482" s="16" t="s">
        <v>5</v>
      </c>
      <c r="M482" s="16" t="s">
        <v>6</v>
      </c>
      <c r="N482" s="16" t="s">
        <v>7</v>
      </c>
    </row>
    <row r="483" spans="1:14" ht="12.75">
      <c r="A483" s="3"/>
      <c r="B483" s="17">
        <v>1</v>
      </c>
      <c r="C483" s="17">
        <v>2</v>
      </c>
      <c r="D483" s="17">
        <v>3</v>
      </c>
      <c r="E483" s="17">
        <v>4</v>
      </c>
      <c r="F483" s="17">
        <v>5</v>
      </c>
      <c r="G483" s="17">
        <v>6</v>
      </c>
      <c r="H483" s="17">
        <v>7</v>
      </c>
      <c r="I483" s="17">
        <v>2</v>
      </c>
      <c r="J483" s="17">
        <v>3</v>
      </c>
      <c r="K483" s="17">
        <v>4</v>
      </c>
      <c r="L483" s="17">
        <v>11</v>
      </c>
      <c r="M483" s="17">
        <v>12</v>
      </c>
      <c r="N483" s="17">
        <v>13</v>
      </c>
    </row>
    <row r="484" spans="1:14" ht="12.75">
      <c r="A484" s="3"/>
      <c r="B484" s="17">
        <v>0</v>
      </c>
      <c r="C484" s="30">
        <v>61.03</v>
      </c>
      <c r="D484" s="17"/>
      <c r="E484" s="17"/>
      <c r="F484" s="18"/>
      <c r="G484" s="18"/>
      <c r="H484" s="18"/>
      <c r="I484" s="30">
        <v>39.67</v>
      </c>
      <c r="J484" s="18"/>
      <c r="K484" s="18"/>
      <c r="L484" s="18"/>
      <c r="M484" s="18"/>
      <c r="N484" s="18"/>
    </row>
    <row r="485" spans="1:14" ht="12.75">
      <c r="A485" s="3"/>
      <c r="B485" s="17">
        <v>1</v>
      </c>
      <c r="C485" s="30">
        <f>C484+D485</f>
        <v>61.0381</v>
      </c>
      <c r="D485" s="17">
        <v>0.0081</v>
      </c>
      <c r="E485" s="41">
        <f>D485*2000</f>
        <v>16.2</v>
      </c>
      <c r="F485" s="18"/>
      <c r="G485" s="18"/>
      <c r="H485" s="18"/>
      <c r="I485" s="30">
        <f>I484+J485</f>
        <v>39.6706</v>
      </c>
      <c r="J485" s="17">
        <v>0.0006</v>
      </c>
      <c r="K485" s="41">
        <f>J485*2000</f>
        <v>1.2</v>
      </c>
      <c r="L485" s="18"/>
      <c r="M485" s="18"/>
      <c r="N485" s="18"/>
    </row>
    <row r="486" spans="1:14" ht="12.75">
      <c r="A486" s="3"/>
      <c r="B486" s="17">
        <v>2</v>
      </c>
      <c r="C486" s="30">
        <f aca="true" t="shared" si="88" ref="C486:C508">C485+D486</f>
        <v>61.045</v>
      </c>
      <c r="D486" s="17">
        <v>0.0069</v>
      </c>
      <c r="E486" s="41">
        <f aca="true" t="shared" si="89" ref="E486:E508">D486*2000</f>
        <v>13.799999999999999</v>
      </c>
      <c r="F486" s="18"/>
      <c r="G486" s="18"/>
      <c r="H486" s="18"/>
      <c r="I486" s="30">
        <f aca="true" t="shared" si="90" ref="I486:I508">I485+J486</f>
        <v>39.671</v>
      </c>
      <c r="J486" s="17">
        <v>0.00039999999999999996</v>
      </c>
      <c r="K486" s="41">
        <f aca="true" t="shared" si="91" ref="K486:K508">J486*2000</f>
        <v>0.7999999999999999</v>
      </c>
      <c r="L486" s="18"/>
      <c r="M486" s="18"/>
      <c r="N486" s="18"/>
    </row>
    <row r="487" spans="1:14" ht="12.75">
      <c r="A487" s="3"/>
      <c r="B487" s="17">
        <v>3</v>
      </c>
      <c r="C487" s="30">
        <f t="shared" si="88"/>
        <v>61.051</v>
      </c>
      <c r="D487" s="17">
        <v>0.006</v>
      </c>
      <c r="E487" s="41">
        <f t="shared" si="89"/>
        <v>12</v>
      </c>
      <c r="F487" s="18"/>
      <c r="G487" s="18"/>
      <c r="H487" s="18"/>
      <c r="I487" s="30">
        <f t="shared" si="90"/>
        <v>39.671</v>
      </c>
      <c r="J487" s="17">
        <v>0</v>
      </c>
      <c r="K487" s="41">
        <f t="shared" si="91"/>
        <v>0</v>
      </c>
      <c r="L487" s="18"/>
      <c r="M487" s="18"/>
      <c r="N487" s="18"/>
    </row>
    <row r="488" spans="1:14" ht="12.75">
      <c r="A488" s="3"/>
      <c r="B488" s="17">
        <v>4</v>
      </c>
      <c r="C488" s="30">
        <f t="shared" si="88"/>
        <v>61.056400000000004</v>
      </c>
      <c r="D488" s="17">
        <v>0.0054</v>
      </c>
      <c r="E488" s="41">
        <f t="shared" si="89"/>
        <v>10.8</v>
      </c>
      <c r="F488" s="18"/>
      <c r="G488" s="18"/>
      <c r="H488" s="18"/>
      <c r="I488" s="30">
        <f t="shared" si="90"/>
        <v>39.671</v>
      </c>
      <c r="J488" s="17">
        <v>0</v>
      </c>
      <c r="K488" s="41">
        <f t="shared" si="91"/>
        <v>0</v>
      </c>
      <c r="L488" s="18"/>
      <c r="M488" s="18"/>
      <c r="N488" s="18"/>
    </row>
    <row r="489" spans="1:14" ht="12.75">
      <c r="A489" s="3"/>
      <c r="B489" s="17">
        <v>5</v>
      </c>
      <c r="C489" s="30">
        <f t="shared" si="88"/>
        <v>61.061400000000006</v>
      </c>
      <c r="D489" s="17">
        <v>0.004999999999999999</v>
      </c>
      <c r="E489" s="41">
        <f t="shared" si="89"/>
        <v>9.999999999999998</v>
      </c>
      <c r="F489" s="18"/>
      <c r="G489" s="18"/>
      <c r="H489" s="18"/>
      <c r="I489" s="30">
        <f t="shared" si="90"/>
        <v>39.671</v>
      </c>
      <c r="J489" s="17">
        <v>0</v>
      </c>
      <c r="K489" s="41">
        <f t="shared" si="91"/>
        <v>0</v>
      </c>
      <c r="L489" s="18"/>
      <c r="M489" s="18"/>
      <c r="N489" s="18"/>
    </row>
    <row r="490" spans="1:14" ht="12.75">
      <c r="A490" s="3"/>
      <c r="B490" s="17">
        <v>6</v>
      </c>
      <c r="C490" s="30">
        <f t="shared" si="88"/>
        <v>61.066500000000005</v>
      </c>
      <c r="D490" s="17">
        <v>0.0051</v>
      </c>
      <c r="E490" s="41">
        <f t="shared" si="89"/>
        <v>10.200000000000001</v>
      </c>
      <c r="F490" s="18"/>
      <c r="G490" s="18"/>
      <c r="H490" s="18"/>
      <c r="I490" s="30">
        <f t="shared" si="90"/>
        <v>39.671</v>
      </c>
      <c r="J490" s="17">
        <v>0</v>
      </c>
      <c r="K490" s="41">
        <f t="shared" si="91"/>
        <v>0</v>
      </c>
      <c r="L490" s="18"/>
      <c r="M490" s="18"/>
      <c r="N490" s="18"/>
    </row>
    <row r="491" spans="1:14" ht="12.75">
      <c r="A491" s="3"/>
      <c r="B491" s="17">
        <v>7</v>
      </c>
      <c r="C491" s="30">
        <f t="shared" si="88"/>
        <v>61.072</v>
      </c>
      <c r="D491" s="17">
        <v>0.0055</v>
      </c>
      <c r="E491" s="41">
        <f t="shared" si="89"/>
        <v>11</v>
      </c>
      <c r="F491" s="18"/>
      <c r="G491" s="18"/>
      <c r="H491" s="18"/>
      <c r="I491" s="30">
        <f t="shared" si="90"/>
        <v>39.6711</v>
      </c>
      <c r="J491" s="17">
        <v>0.0001</v>
      </c>
      <c r="K491" s="41">
        <f t="shared" si="91"/>
        <v>0.2</v>
      </c>
      <c r="L491" s="18"/>
      <c r="M491" s="18"/>
      <c r="N491" s="18"/>
    </row>
    <row r="492" spans="1:14" ht="12.75">
      <c r="A492" s="3"/>
      <c r="B492" s="17">
        <v>8</v>
      </c>
      <c r="C492" s="30">
        <f t="shared" si="88"/>
        <v>61.0812</v>
      </c>
      <c r="D492" s="17">
        <v>0.0092</v>
      </c>
      <c r="E492" s="41">
        <f t="shared" si="89"/>
        <v>18.4</v>
      </c>
      <c r="F492" s="18"/>
      <c r="G492" s="18"/>
      <c r="H492" s="18"/>
      <c r="I492" s="30">
        <f t="shared" si="90"/>
        <v>39.6773</v>
      </c>
      <c r="J492" s="17">
        <v>0.006200000000000001</v>
      </c>
      <c r="K492" s="41">
        <f t="shared" si="91"/>
        <v>12.400000000000002</v>
      </c>
      <c r="L492" s="18"/>
      <c r="M492" s="18"/>
      <c r="N492" s="18"/>
    </row>
    <row r="493" spans="1:14" ht="12.75">
      <c r="A493" s="3"/>
      <c r="B493" s="17">
        <v>9</v>
      </c>
      <c r="C493" s="30">
        <f t="shared" si="88"/>
        <v>61.104200000000006</v>
      </c>
      <c r="D493" s="17">
        <v>0.023</v>
      </c>
      <c r="E493" s="41">
        <f t="shared" si="89"/>
        <v>46</v>
      </c>
      <c r="F493" s="18"/>
      <c r="G493" s="18"/>
      <c r="H493" s="18"/>
      <c r="I493" s="30">
        <f t="shared" si="90"/>
        <v>39.7014</v>
      </c>
      <c r="J493" s="17">
        <v>0.0241</v>
      </c>
      <c r="K493" s="41">
        <f t="shared" si="91"/>
        <v>48.2</v>
      </c>
      <c r="L493" s="18"/>
      <c r="M493" s="18"/>
      <c r="N493" s="18"/>
    </row>
    <row r="494" spans="1:14" ht="12.75">
      <c r="A494" s="3"/>
      <c r="B494" s="17">
        <v>10</v>
      </c>
      <c r="C494" s="30">
        <f t="shared" si="88"/>
        <v>61.14280000000001</v>
      </c>
      <c r="D494" s="17">
        <v>0.0386</v>
      </c>
      <c r="E494" s="41">
        <f t="shared" si="89"/>
        <v>77.2</v>
      </c>
      <c r="F494" s="18"/>
      <c r="G494" s="18"/>
      <c r="H494" s="18"/>
      <c r="I494" s="30">
        <f t="shared" si="90"/>
        <v>39.7405</v>
      </c>
      <c r="J494" s="17">
        <v>0.039099999999999996</v>
      </c>
      <c r="K494" s="41">
        <f t="shared" si="91"/>
        <v>78.19999999999999</v>
      </c>
      <c r="L494" s="18"/>
      <c r="M494" s="18"/>
      <c r="N494" s="18"/>
    </row>
    <row r="495" spans="1:14" ht="12.75">
      <c r="A495" s="3"/>
      <c r="B495" s="17">
        <v>11</v>
      </c>
      <c r="C495" s="30">
        <f t="shared" si="88"/>
        <v>61.18440000000001</v>
      </c>
      <c r="D495" s="17">
        <v>0.0416</v>
      </c>
      <c r="E495" s="41">
        <f t="shared" si="89"/>
        <v>83.2</v>
      </c>
      <c r="F495" s="18"/>
      <c r="G495" s="18"/>
      <c r="H495" s="18"/>
      <c r="I495" s="30">
        <f t="shared" si="90"/>
        <v>39.775299999999994</v>
      </c>
      <c r="J495" s="17">
        <v>0.0348</v>
      </c>
      <c r="K495" s="41">
        <f t="shared" si="91"/>
        <v>69.6</v>
      </c>
      <c r="L495" s="18"/>
      <c r="M495" s="18"/>
      <c r="N495" s="18"/>
    </row>
    <row r="496" spans="1:14" ht="12.75">
      <c r="A496" s="3"/>
      <c r="B496" s="17">
        <v>12</v>
      </c>
      <c r="C496" s="30">
        <f t="shared" si="88"/>
        <v>61.22180000000001</v>
      </c>
      <c r="D496" s="17">
        <v>0.0374</v>
      </c>
      <c r="E496" s="41">
        <f t="shared" si="89"/>
        <v>74.80000000000001</v>
      </c>
      <c r="F496" s="18"/>
      <c r="G496" s="18"/>
      <c r="H496" s="18"/>
      <c r="I496" s="30">
        <f t="shared" si="90"/>
        <v>39.80779999999999</v>
      </c>
      <c r="J496" s="17">
        <v>0.0325</v>
      </c>
      <c r="K496" s="41">
        <f t="shared" si="91"/>
        <v>65</v>
      </c>
      <c r="L496" s="18"/>
      <c r="M496" s="18"/>
      <c r="N496" s="18"/>
    </row>
    <row r="497" spans="1:14" ht="12.75">
      <c r="A497" s="3"/>
      <c r="B497" s="17">
        <v>13</v>
      </c>
      <c r="C497" s="30">
        <f t="shared" si="88"/>
        <v>61.24330000000001</v>
      </c>
      <c r="D497" s="17">
        <v>0.0215</v>
      </c>
      <c r="E497" s="41">
        <f t="shared" si="89"/>
        <v>43</v>
      </c>
      <c r="F497" s="18"/>
      <c r="G497" s="18"/>
      <c r="H497" s="18"/>
      <c r="I497" s="30">
        <f t="shared" si="90"/>
        <v>39.81669999999999</v>
      </c>
      <c r="J497" s="17">
        <v>0.0089</v>
      </c>
      <c r="K497" s="41">
        <f t="shared" si="91"/>
        <v>17.8</v>
      </c>
      <c r="L497" s="18"/>
      <c r="M497" s="18"/>
      <c r="N497" s="18"/>
    </row>
    <row r="498" spans="1:14" ht="12.75">
      <c r="A498" s="3"/>
      <c r="B498" s="17">
        <v>14</v>
      </c>
      <c r="C498" s="30">
        <f t="shared" si="88"/>
        <v>61.27710000000001</v>
      </c>
      <c r="D498" s="17">
        <v>0.0338</v>
      </c>
      <c r="E498" s="41">
        <f t="shared" si="89"/>
        <v>67.6</v>
      </c>
      <c r="F498" s="18"/>
      <c r="G498" s="18"/>
      <c r="H498" s="18"/>
      <c r="I498" s="30">
        <f t="shared" si="90"/>
        <v>39.84179999999999</v>
      </c>
      <c r="J498" s="17">
        <v>0.0251</v>
      </c>
      <c r="K498" s="41">
        <f t="shared" si="91"/>
        <v>50.2</v>
      </c>
      <c r="L498" s="18"/>
      <c r="M498" s="18"/>
      <c r="N498" s="18"/>
    </row>
    <row r="499" spans="1:14" ht="12.75">
      <c r="A499" s="3"/>
      <c r="B499" s="17">
        <v>15</v>
      </c>
      <c r="C499" s="30">
        <f t="shared" si="88"/>
        <v>61.31320000000001</v>
      </c>
      <c r="D499" s="17">
        <v>0.0361</v>
      </c>
      <c r="E499" s="41">
        <f t="shared" si="89"/>
        <v>72.2</v>
      </c>
      <c r="F499" s="18"/>
      <c r="G499" s="18"/>
      <c r="H499" s="18"/>
      <c r="I499" s="30">
        <f t="shared" si="90"/>
        <v>39.87519999999999</v>
      </c>
      <c r="J499" s="17">
        <v>0.0334</v>
      </c>
      <c r="K499" s="41">
        <f t="shared" si="91"/>
        <v>66.8</v>
      </c>
      <c r="L499" s="18"/>
      <c r="M499" s="18"/>
      <c r="N499" s="18"/>
    </row>
    <row r="500" spans="1:14" ht="12.75">
      <c r="A500" s="3"/>
      <c r="B500" s="17">
        <v>16</v>
      </c>
      <c r="C500" s="30">
        <f t="shared" si="88"/>
        <v>61.34920000000001</v>
      </c>
      <c r="D500" s="17">
        <v>0.036000000000000004</v>
      </c>
      <c r="E500" s="41">
        <f t="shared" si="89"/>
        <v>72.00000000000001</v>
      </c>
      <c r="F500" s="18"/>
      <c r="G500" s="18"/>
      <c r="H500" s="18"/>
      <c r="I500" s="30">
        <f t="shared" si="90"/>
        <v>39.90709999999999</v>
      </c>
      <c r="J500" s="17">
        <v>0.0319</v>
      </c>
      <c r="K500" s="41">
        <f t="shared" si="91"/>
        <v>63.8</v>
      </c>
      <c r="L500" s="18"/>
      <c r="M500" s="18"/>
      <c r="N500" s="18"/>
    </row>
    <row r="501" spans="1:14" ht="12.75">
      <c r="A501" s="3"/>
      <c r="B501" s="17">
        <v>17</v>
      </c>
      <c r="C501" s="30">
        <f t="shared" si="88"/>
        <v>61.37900000000001</v>
      </c>
      <c r="D501" s="17">
        <v>0.0298</v>
      </c>
      <c r="E501" s="41">
        <f t="shared" si="89"/>
        <v>59.6</v>
      </c>
      <c r="F501" s="18"/>
      <c r="G501" s="18"/>
      <c r="H501" s="18"/>
      <c r="I501" s="30">
        <f t="shared" si="90"/>
        <v>39.92689999999999</v>
      </c>
      <c r="J501" s="17">
        <v>0.019799999999999998</v>
      </c>
      <c r="K501" s="41">
        <f t="shared" si="91"/>
        <v>39.599999999999994</v>
      </c>
      <c r="L501" s="18"/>
      <c r="M501" s="18"/>
      <c r="N501" s="18"/>
    </row>
    <row r="502" spans="1:14" ht="12.75">
      <c r="A502" s="3"/>
      <c r="B502" s="17">
        <v>18</v>
      </c>
      <c r="C502" s="30">
        <f t="shared" si="88"/>
        <v>61.40170000000001</v>
      </c>
      <c r="D502" s="17">
        <v>0.022699999999999998</v>
      </c>
      <c r="E502" s="41">
        <f t="shared" si="89"/>
        <v>45.4</v>
      </c>
      <c r="F502" s="18"/>
      <c r="G502" s="18"/>
      <c r="H502" s="18"/>
      <c r="I502" s="30">
        <f t="shared" si="90"/>
        <v>39.94169999999999</v>
      </c>
      <c r="J502" s="17">
        <v>0.0148</v>
      </c>
      <c r="K502" s="41">
        <f t="shared" si="91"/>
        <v>29.6</v>
      </c>
      <c r="L502" s="18"/>
      <c r="M502" s="18"/>
      <c r="N502" s="18"/>
    </row>
    <row r="503" spans="1:14" ht="12.75">
      <c r="A503" s="3"/>
      <c r="B503" s="17">
        <v>19</v>
      </c>
      <c r="C503" s="30">
        <f t="shared" si="88"/>
        <v>61.42200000000001</v>
      </c>
      <c r="D503" s="17">
        <v>0.0203</v>
      </c>
      <c r="E503" s="41">
        <f t="shared" si="89"/>
        <v>40.599999999999994</v>
      </c>
      <c r="F503" s="18"/>
      <c r="G503" s="18"/>
      <c r="H503" s="18"/>
      <c r="I503" s="30">
        <f t="shared" si="90"/>
        <v>39.95759999999999</v>
      </c>
      <c r="J503" s="17">
        <v>0.0159</v>
      </c>
      <c r="K503" s="41">
        <f t="shared" si="91"/>
        <v>31.8</v>
      </c>
      <c r="L503" s="18"/>
      <c r="M503" s="18"/>
      <c r="N503" s="18"/>
    </row>
    <row r="504" spans="1:14" ht="12.75">
      <c r="A504" s="3"/>
      <c r="B504" s="17">
        <v>20</v>
      </c>
      <c r="C504" s="30">
        <f t="shared" si="88"/>
        <v>61.439000000000014</v>
      </c>
      <c r="D504" s="17">
        <v>0.017</v>
      </c>
      <c r="E504" s="41">
        <f t="shared" si="89"/>
        <v>34</v>
      </c>
      <c r="F504" s="18"/>
      <c r="G504" s="18"/>
      <c r="H504" s="18"/>
      <c r="I504" s="30">
        <f t="shared" si="90"/>
        <v>39.962799999999994</v>
      </c>
      <c r="J504" s="17">
        <v>0.0052</v>
      </c>
      <c r="K504" s="41">
        <f t="shared" si="91"/>
        <v>10.4</v>
      </c>
      <c r="L504" s="18"/>
      <c r="M504" s="18"/>
      <c r="N504" s="18"/>
    </row>
    <row r="505" spans="1:14" ht="12.75">
      <c r="A505" s="3"/>
      <c r="B505" s="17">
        <v>21</v>
      </c>
      <c r="C505" s="30">
        <f t="shared" si="88"/>
        <v>61.45350000000001</v>
      </c>
      <c r="D505" s="17">
        <v>0.014499999999999999</v>
      </c>
      <c r="E505" s="41">
        <f t="shared" si="89"/>
        <v>28.999999999999996</v>
      </c>
      <c r="F505" s="18"/>
      <c r="G505" s="18"/>
      <c r="H505" s="18"/>
      <c r="I505" s="30">
        <f t="shared" si="90"/>
        <v>39.9663</v>
      </c>
      <c r="J505" s="17">
        <v>0.0035</v>
      </c>
      <c r="K505" s="41">
        <f t="shared" si="91"/>
        <v>7</v>
      </c>
      <c r="L505" s="18"/>
      <c r="M505" s="18"/>
      <c r="N505" s="18"/>
    </row>
    <row r="506" spans="1:14" ht="12.75">
      <c r="A506" s="3"/>
      <c r="B506" s="17">
        <v>22</v>
      </c>
      <c r="C506" s="30">
        <f t="shared" si="88"/>
        <v>61.46570000000001</v>
      </c>
      <c r="D506" s="17">
        <v>0.012199999999999999</v>
      </c>
      <c r="E506" s="41">
        <f t="shared" si="89"/>
        <v>24.4</v>
      </c>
      <c r="F506" s="18"/>
      <c r="G506" s="18"/>
      <c r="H506" s="18"/>
      <c r="I506" s="30">
        <f t="shared" si="90"/>
        <v>39.9679</v>
      </c>
      <c r="J506" s="17">
        <v>0.0016</v>
      </c>
      <c r="K506" s="41">
        <f t="shared" si="91"/>
        <v>3.2</v>
      </c>
      <c r="L506" s="18"/>
      <c r="M506" s="18"/>
      <c r="N506" s="18"/>
    </row>
    <row r="507" spans="1:14" ht="12.75">
      <c r="A507" s="3"/>
      <c r="B507" s="17">
        <v>23</v>
      </c>
      <c r="C507" s="30">
        <f t="shared" si="88"/>
        <v>61.475200000000015</v>
      </c>
      <c r="D507" s="17">
        <v>0.009500000000000001</v>
      </c>
      <c r="E507" s="41">
        <f t="shared" si="89"/>
        <v>19.000000000000004</v>
      </c>
      <c r="F507" s="18"/>
      <c r="G507" s="18"/>
      <c r="H507" s="18"/>
      <c r="I507" s="30">
        <f t="shared" si="90"/>
        <v>39.9681</v>
      </c>
      <c r="J507" s="17">
        <v>0.0002</v>
      </c>
      <c r="K507" s="41">
        <f t="shared" si="91"/>
        <v>0.4</v>
      </c>
      <c r="L507" s="18"/>
      <c r="M507" s="18"/>
      <c r="N507" s="18"/>
    </row>
    <row r="508" spans="1:14" ht="12.75">
      <c r="A508" s="3"/>
      <c r="B508" s="17">
        <v>24</v>
      </c>
      <c r="C508" s="30">
        <f t="shared" si="88"/>
        <v>61.48260000000001</v>
      </c>
      <c r="D508" s="17">
        <v>0.0074</v>
      </c>
      <c r="E508" s="41">
        <f t="shared" si="89"/>
        <v>14.8</v>
      </c>
      <c r="F508" s="18"/>
      <c r="G508" s="18"/>
      <c r="H508" s="18"/>
      <c r="I508" s="30">
        <f t="shared" si="90"/>
        <v>39.9683</v>
      </c>
      <c r="J508" s="17">
        <v>0.0002</v>
      </c>
      <c r="K508" s="41">
        <f t="shared" si="91"/>
        <v>0.4</v>
      </c>
      <c r="L508" s="18"/>
      <c r="M508" s="18"/>
      <c r="N508" s="18"/>
    </row>
    <row r="509" spans="1:14" ht="12.75">
      <c r="A509" s="3"/>
      <c r="B509" s="20" t="s">
        <v>4</v>
      </c>
      <c r="C509" s="19"/>
      <c r="D509" s="19"/>
      <c r="E509" s="40">
        <f>SUM(E485:E508)</f>
        <v>905.2</v>
      </c>
      <c r="F509" s="40"/>
      <c r="G509" s="40"/>
      <c r="H509" s="40"/>
      <c r="I509" s="40"/>
      <c r="J509" s="40"/>
      <c r="K509" s="40">
        <f>SUM(K485:K508)</f>
        <v>596.6</v>
      </c>
      <c r="L509" s="40"/>
      <c r="M509" s="40"/>
      <c r="N509" s="40"/>
    </row>
    <row r="510" spans="1:14" ht="12.75">
      <c r="A510" s="3"/>
      <c r="B510" s="21"/>
      <c r="C510" s="21"/>
      <c r="D510" s="21"/>
      <c r="E510" s="21"/>
      <c r="F510" s="21"/>
      <c r="G510" s="21"/>
      <c r="H510" s="62" t="s">
        <v>67</v>
      </c>
      <c r="I510" s="62"/>
      <c r="J510" s="62"/>
      <c r="K510" s="62"/>
      <c r="L510" s="62"/>
      <c r="M510" s="62"/>
      <c r="N510" s="62"/>
    </row>
    <row r="511" spans="1:14" ht="12.75">
      <c r="A511" s="3"/>
      <c r="B511" s="3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">
      <c r="A512" s="3"/>
      <c r="B512" s="12" t="s">
        <v>27</v>
      </c>
      <c r="C512" s="13"/>
      <c r="D512" s="13"/>
      <c r="E512" s="13"/>
      <c r="F512" s="60">
        <v>900411</v>
      </c>
      <c r="G512" s="60"/>
      <c r="H512" s="60"/>
      <c r="I512" s="60"/>
      <c r="J512" s="60"/>
      <c r="K512" s="13"/>
      <c r="L512" s="61" t="s">
        <v>38</v>
      </c>
      <c r="M512" s="61"/>
      <c r="N512" s="61"/>
    </row>
    <row r="513" spans="1:14" ht="15">
      <c r="A513" s="3"/>
      <c r="B513" s="12" t="s">
        <v>28</v>
      </c>
      <c r="C513" s="13"/>
      <c r="D513" s="13"/>
      <c r="E513" s="13"/>
      <c r="F513" s="54" t="s">
        <v>29</v>
      </c>
      <c r="G513" s="54"/>
      <c r="H513" s="54"/>
      <c r="I513" s="54"/>
      <c r="J513" s="54"/>
      <c r="K513" s="13"/>
      <c r="L513" s="54" t="s">
        <v>8</v>
      </c>
      <c r="M513" s="54"/>
      <c r="N513" s="54"/>
    </row>
    <row r="514" spans="1:14" ht="15">
      <c r="A514" s="3"/>
      <c r="B514" s="12" t="s">
        <v>30</v>
      </c>
      <c r="C514" s="13"/>
      <c r="D514" s="13"/>
      <c r="E514" s="13"/>
      <c r="F514" s="55" t="s">
        <v>31</v>
      </c>
      <c r="G514" s="55"/>
      <c r="H514" s="55"/>
      <c r="I514" s="55"/>
      <c r="J514" s="55"/>
      <c r="K514" s="13"/>
      <c r="L514" s="56" t="s">
        <v>39</v>
      </c>
      <c r="M514" s="56"/>
      <c r="N514" s="56"/>
    </row>
    <row r="515" spans="1:14" ht="15">
      <c r="A515" s="3"/>
      <c r="B515" s="13"/>
      <c r="C515" s="13"/>
      <c r="D515" s="57" t="s">
        <v>84</v>
      </c>
      <c r="E515" s="57"/>
      <c r="F515" s="57"/>
      <c r="G515" s="57"/>
      <c r="H515" s="57"/>
      <c r="I515" s="57"/>
      <c r="J515" s="57"/>
      <c r="K515" s="57"/>
      <c r="L515" s="57"/>
      <c r="M515" s="14"/>
      <c r="N515" s="14"/>
    </row>
    <row r="516" spans="1:14" ht="15.75">
      <c r="A516" s="3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 customHeight="1">
      <c r="A517" s="3"/>
      <c r="B517" s="58" t="s">
        <v>1</v>
      </c>
      <c r="C517" s="59" t="s">
        <v>2</v>
      </c>
      <c r="D517" s="59"/>
      <c r="E517" s="59"/>
      <c r="F517" s="59"/>
      <c r="G517" s="59"/>
      <c r="H517" s="59"/>
      <c r="I517" s="59" t="s">
        <v>3</v>
      </c>
      <c r="J517" s="59"/>
      <c r="K517" s="59"/>
      <c r="L517" s="59"/>
      <c r="M517" s="59"/>
      <c r="N517" s="59"/>
    </row>
    <row r="518" spans="1:14" ht="12.75" customHeight="1">
      <c r="A518" s="3"/>
      <c r="B518" s="58"/>
      <c r="C518" s="53" t="s">
        <v>59</v>
      </c>
      <c r="D518" s="53"/>
      <c r="E518" s="53"/>
      <c r="F518" s="53" t="s">
        <v>69</v>
      </c>
      <c r="G518" s="53"/>
      <c r="H518" s="53"/>
      <c r="I518" s="53" t="s">
        <v>59</v>
      </c>
      <c r="J518" s="53"/>
      <c r="K518" s="53"/>
      <c r="L518" s="53" t="s">
        <v>69</v>
      </c>
      <c r="M518" s="53"/>
      <c r="N518" s="53"/>
    </row>
    <row r="519" spans="1:14" ht="12.75" customHeight="1">
      <c r="A519" s="3"/>
      <c r="B519" s="58"/>
      <c r="C519" s="53" t="s">
        <v>36</v>
      </c>
      <c r="D519" s="53"/>
      <c r="E519" s="53"/>
      <c r="F519" s="53" t="s">
        <v>35</v>
      </c>
      <c r="G519" s="53"/>
      <c r="H519" s="53"/>
      <c r="I519" s="53" t="s">
        <v>36</v>
      </c>
      <c r="J519" s="53"/>
      <c r="K519" s="53"/>
      <c r="L519" s="53" t="s">
        <v>35</v>
      </c>
      <c r="M519" s="53"/>
      <c r="N519" s="53"/>
    </row>
    <row r="520" spans="1:14" ht="33.75">
      <c r="A520" s="3"/>
      <c r="B520" s="58"/>
      <c r="C520" s="16" t="s">
        <v>5</v>
      </c>
      <c r="D520" s="16" t="s">
        <v>6</v>
      </c>
      <c r="E520" s="16" t="s">
        <v>7</v>
      </c>
      <c r="F520" s="16" t="s">
        <v>5</v>
      </c>
      <c r="G520" s="16" t="s">
        <v>6</v>
      </c>
      <c r="H520" s="16" t="s">
        <v>7</v>
      </c>
      <c r="I520" s="16" t="s">
        <v>5</v>
      </c>
      <c r="J520" s="16" t="s">
        <v>6</v>
      </c>
      <c r="K520" s="16" t="s">
        <v>7</v>
      </c>
      <c r="L520" s="16" t="s">
        <v>5</v>
      </c>
      <c r="M520" s="16" t="s">
        <v>6</v>
      </c>
      <c r="N520" s="16" t="s">
        <v>7</v>
      </c>
    </row>
    <row r="521" spans="1:14" ht="12.75">
      <c r="A521" s="3"/>
      <c r="B521" s="17">
        <v>1</v>
      </c>
      <c r="C521" s="17">
        <v>2</v>
      </c>
      <c r="D521" s="17">
        <v>3</v>
      </c>
      <c r="E521" s="17">
        <v>4</v>
      </c>
      <c r="F521" s="17">
        <v>5</v>
      </c>
      <c r="G521" s="17">
        <v>6</v>
      </c>
      <c r="H521" s="17">
        <v>7</v>
      </c>
      <c r="I521" s="17">
        <v>5</v>
      </c>
      <c r="J521" s="17">
        <v>6</v>
      </c>
      <c r="K521" s="17">
        <v>7</v>
      </c>
      <c r="L521" s="17">
        <v>11</v>
      </c>
      <c r="M521" s="17">
        <v>12</v>
      </c>
      <c r="N521" s="17">
        <v>13</v>
      </c>
    </row>
    <row r="522" spans="1:14" ht="12.75">
      <c r="A522" s="3"/>
      <c r="B522" s="17">
        <v>0</v>
      </c>
      <c r="C522" s="30">
        <v>89.46</v>
      </c>
      <c r="D522" s="17"/>
      <c r="E522" s="17"/>
      <c r="F522" s="30">
        <v>142.66</v>
      </c>
      <c r="G522" s="17"/>
      <c r="H522" s="17"/>
      <c r="I522" s="30">
        <v>106.97</v>
      </c>
      <c r="J522" s="17"/>
      <c r="K522" s="17"/>
      <c r="L522" s="30">
        <v>59.02</v>
      </c>
      <c r="M522" s="17"/>
      <c r="N522" s="17"/>
    </row>
    <row r="523" spans="1:14" ht="12.75">
      <c r="A523" s="3"/>
      <c r="B523" s="17">
        <v>1</v>
      </c>
      <c r="C523" s="30">
        <f>C522+D523</f>
        <v>89.4692</v>
      </c>
      <c r="D523" s="17">
        <v>0.0092</v>
      </c>
      <c r="E523" s="18">
        <f>D523*3000</f>
        <v>27.599999999999998</v>
      </c>
      <c r="F523" s="30">
        <f>F522+G523</f>
        <v>142.6667</v>
      </c>
      <c r="G523" s="17">
        <v>0.006699999999999999</v>
      </c>
      <c r="H523" s="18">
        <f>G523*2000</f>
        <v>13.399999999999999</v>
      </c>
      <c r="I523" s="30">
        <f>I522+J523</f>
        <v>106.9774</v>
      </c>
      <c r="J523" s="17">
        <v>0.0074</v>
      </c>
      <c r="K523" s="18">
        <f>J523*3000</f>
        <v>22.2</v>
      </c>
      <c r="L523" s="30">
        <f>L522+M523</f>
        <v>59.024100000000004</v>
      </c>
      <c r="M523" s="17">
        <v>0.0040999999999999995</v>
      </c>
      <c r="N523" s="18">
        <f>M523*2000</f>
        <v>8.2</v>
      </c>
    </row>
    <row r="524" spans="1:14" ht="12.75">
      <c r="A524" s="3"/>
      <c r="B524" s="17">
        <v>2</v>
      </c>
      <c r="C524" s="30">
        <f aca="true" t="shared" si="92" ref="C524:C546">C523+D524</f>
        <v>89.4726</v>
      </c>
      <c r="D524" s="17">
        <v>0.0034</v>
      </c>
      <c r="E524" s="18">
        <f aca="true" t="shared" si="93" ref="E524:E546">D524*3000</f>
        <v>10.2</v>
      </c>
      <c r="F524" s="30">
        <f aca="true" t="shared" si="94" ref="F524:F546">F523+G524</f>
        <v>142.67329999999998</v>
      </c>
      <c r="G524" s="17">
        <v>0.0066</v>
      </c>
      <c r="H524" s="18">
        <f aca="true" t="shared" si="95" ref="H524:H546">G524*2000</f>
        <v>13.2</v>
      </c>
      <c r="I524" s="30">
        <f aca="true" t="shared" si="96" ref="I524:I546">I523+J524</f>
        <v>106.9813</v>
      </c>
      <c r="J524" s="17">
        <v>0.0039</v>
      </c>
      <c r="K524" s="18">
        <f aca="true" t="shared" si="97" ref="K524:K546">J524*3000</f>
        <v>11.7</v>
      </c>
      <c r="L524" s="30">
        <f aca="true" t="shared" si="98" ref="L524:L546">L523+M524</f>
        <v>59.028200000000005</v>
      </c>
      <c r="M524" s="17">
        <v>0.0040999999999999995</v>
      </c>
      <c r="N524" s="18">
        <f aca="true" t="shared" si="99" ref="N524:N546">M524*2000</f>
        <v>8.2</v>
      </c>
    </row>
    <row r="525" spans="1:14" ht="12.75">
      <c r="A525" s="3"/>
      <c r="B525" s="17">
        <v>3</v>
      </c>
      <c r="C525" s="30">
        <f t="shared" si="92"/>
        <v>89.4756</v>
      </c>
      <c r="D525" s="17">
        <v>0.003</v>
      </c>
      <c r="E525" s="18">
        <f t="shared" si="93"/>
        <v>9</v>
      </c>
      <c r="F525" s="30">
        <f t="shared" si="94"/>
        <v>142.6797</v>
      </c>
      <c r="G525" s="17">
        <v>0.0064</v>
      </c>
      <c r="H525" s="18">
        <f t="shared" si="95"/>
        <v>12.8</v>
      </c>
      <c r="I525" s="30">
        <f t="shared" si="96"/>
        <v>106.9848</v>
      </c>
      <c r="J525" s="17">
        <v>0.0035</v>
      </c>
      <c r="K525" s="18">
        <f t="shared" si="97"/>
        <v>10.5</v>
      </c>
      <c r="L525" s="30">
        <f t="shared" si="98"/>
        <v>59.0324</v>
      </c>
      <c r="M525" s="17">
        <v>0.0042</v>
      </c>
      <c r="N525" s="18">
        <f t="shared" si="99"/>
        <v>8.4</v>
      </c>
    </row>
    <row r="526" spans="1:14" ht="12.75">
      <c r="A526" s="3"/>
      <c r="B526" s="17">
        <v>4</v>
      </c>
      <c r="C526" s="30">
        <f t="shared" si="92"/>
        <v>89.4778</v>
      </c>
      <c r="D526" s="17">
        <v>0.0022</v>
      </c>
      <c r="E526" s="18">
        <f t="shared" si="93"/>
        <v>6.6000000000000005</v>
      </c>
      <c r="F526" s="30">
        <f t="shared" si="94"/>
        <v>142.6858</v>
      </c>
      <c r="G526" s="17">
        <v>0.0060999999999999995</v>
      </c>
      <c r="H526" s="18">
        <f t="shared" si="95"/>
        <v>12.2</v>
      </c>
      <c r="I526" s="30">
        <f t="shared" si="96"/>
        <v>106.98750000000001</v>
      </c>
      <c r="J526" s="17">
        <v>0.0027</v>
      </c>
      <c r="K526" s="18">
        <f t="shared" si="97"/>
        <v>8.1</v>
      </c>
      <c r="L526" s="30">
        <f t="shared" si="98"/>
        <v>59.036500000000004</v>
      </c>
      <c r="M526" s="17">
        <v>0.0040999999999999995</v>
      </c>
      <c r="N526" s="18">
        <f t="shared" si="99"/>
        <v>8.2</v>
      </c>
    </row>
    <row r="527" spans="1:14" ht="12.75">
      <c r="A527" s="3"/>
      <c r="B527" s="17">
        <v>5</v>
      </c>
      <c r="C527" s="30">
        <f t="shared" si="92"/>
        <v>89.4824</v>
      </c>
      <c r="D527" s="17">
        <v>0.0046</v>
      </c>
      <c r="E527" s="18">
        <f t="shared" si="93"/>
        <v>13.799999999999999</v>
      </c>
      <c r="F527" s="30">
        <f t="shared" si="94"/>
        <v>142.6922</v>
      </c>
      <c r="G527" s="17">
        <v>0.0063999999999999994</v>
      </c>
      <c r="H527" s="18">
        <f t="shared" si="95"/>
        <v>12.799999999999999</v>
      </c>
      <c r="I527" s="30">
        <f t="shared" si="96"/>
        <v>106.99000000000001</v>
      </c>
      <c r="J527" s="17">
        <v>0.0024999999999999996</v>
      </c>
      <c r="K527" s="18">
        <f t="shared" si="97"/>
        <v>7.499999999999999</v>
      </c>
      <c r="L527" s="30">
        <f t="shared" si="98"/>
        <v>59.0407</v>
      </c>
      <c r="M527" s="17">
        <v>0.0042</v>
      </c>
      <c r="N527" s="18">
        <f t="shared" si="99"/>
        <v>8.4</v>
      </c>
    </row>
    <row r="528" spans="1:14" ht="12.75">
      <c r="A528" s="3"/>
      <c r="B528" s="17">
        <v>6</v>
      </c>
      <c r="C528" s="30">
        <f t="shared" si="92"/>
        <v>89.486</v>
      </c>
      <c r="D528" s="17">
        <v>0.0036</v>
      </c>
      <c r="E528" s="18">
        <f t="shared" si="93"/>
        <v>10.799999999999999</v>
      </c>
      <c r="F528" s="30">
        <f t="shared" si="94"/>
        <v>142.6982</v>
      </c>
      <c r="G528" s="17">
        <v>0.006</v>
      </c>
      <c r="H528" s="18">
        <f t="shared" si="95"/>
        <v>12</v>
      </c>
      <c r="I528" s="30">
        <f t="shared" si="96"/>
        <v>106.99260000000001</v>
      </c>
      <c r="J528" s="17">
        <v>0.0026</v>
      </c>
      <c r="K528" s="18">
        <f t="shared" si="97"/>
        <v>7.8</v>
      </c>
      <c r="L528" s="30">
        <f t="shared" si="98"/>
        <v>59.0448</v>
      </c>
      <c r="M528" s="17">
        <v>0.0040999999999999995</v>
      </c>
      <c r="N528" s="18">
        <f t="shared" si="99"/>
        <v>8.2</v>
      </c>
    </row>
    <row r="529" spans="1:14" ht="12.75">
      <c r="A529" s="3"/>
      <c r="B529" s="17">
        <v>7</v>
      </c>
      <c r="C529" s="30">
        <f t="shared" si="92"/>
        <v>89.4886</v>
      </c>
      <c r="D529" s="17">
        <v>0.0026</v>
      </c>
      <c r="E529" s="18">
        <f t="shared" si="93"/>
        <v>7.8</v>
      </c>
      <c r="F529" s="30">
        <f t="shared" si="94"/>
        <v>142.70430000000002</v>
      </c>
      <c r="G529" s="17">
        <v>0.0060999999999999995</v>
      </c>
      <c r="H529" s="18">
        <f t="shared" si="95"/>
        <v>12.2</v>
      </c>
      <c r="I529" s="30">
        <f t="shared" si="96"/>
        <v>106.9959</v>
      </c>
      <c r="J529" s="17">
        <v>0.0033</v>
      </c>
      <c r="K529" s="18">
        <f t="shared" si="97"/>
        <v>9.9</v>
      </c>
      <c r="L529" s="30">
        <f t="shared" si="98"/>
        <v>59.049</v>
      </c>
      <c r="M529" s="17">
        <v>0.0042</v>
      </c>
      <c r="N529" s="18">
        <f t="shared" si="99"/>
        <v>8.4</v>
      </c>
    </row>
    <row r="530" spans="1:14" ht="12.75">
      <c r="A530" s="3"/>
      <c r="B530" s="17">
        <v>8</v>
      </c>
      <c r="C530" s="30">
        <f t="shared" si="92"/>
        <v>89.4959</v>
      </c>
      <c r="D530" s="17">
        <v>0.007299999999999999</v>
      </c>
      <c r="E530" s="18">
        <f t="shared" si="93"/>
        <v>21.9</v>
      </c>
      <c r="F530" s="30">
        <f t="shared" si="94"/>
        <v>142.71070000000003</v>
      </c>
      <c r="G530" s="17">
        <v>0.0064</v>
      </c>
      <c r="H530" s="18">
        <f t="shared" si="95"/>
        <v>12.8</v>
      </c>
      <c r="I530" s="30">
        <f t="shared" si="96"/>
        <v>107.0031</v>
      </c>
      <c r="J530" s="17">
        <v>0.0072</v>
      </c>
      <c r="K530" s="18">
        <f t="shared" si="97"/>
        <v>21.599999999999998</v>
      </c>
      <c r="L530" s="30">
        <f t="shared" si="98"/>
        <v>59.0531</v>
      </c>
      <c r="M530" s="17">
        <v>0.0040999999999999995</v>
      </c>
      <c r="N530" s="18">
        <f t="shared" si="99"/>
        <v>8.2</v>
      </c>
    </row>
    <row r="531" spans="1:14" ht="12.75">
      <c r="A531" s="3"/>
      <c r="B531" s="17">
        <v>9</v>
      </c>
      <c r="C531" s="30">
        <f t="shared" si="92"/>
        <v>89.5032</v>
      </c>
      <c r="D531" s="17">
        <v>0.007299999999999999</v>
      </c>
      <c r="E531" s="18">
        <f t="shared" si="93"/>
        <v>21.9</v>
      </c>
      <c r="F531" s="30">
        <f t="shared" si="94"/>
        <v>142.71780000000004</v>
      </c>
      <c r="G531" s="17">
        <v>0.0071</v>
      </c>
      <c r="H531" s="18">
        <f t="shared" si="95"/>
        <v>14.200000000000001</v>
      </c>
      <c r="I531" s="30">
        <f t="shared" si="96"/>
        <v>107.0103</v>
      </c>
      <c r="J531" s="17">
        <v>0.0072</v>
      </c>
      <c r="K531" s="18">
        <f t="shared" si="97"/>
        <v>21.599999999999998</v>
      </c>
      <c r="L531" s="30">
        <f t="shared" si="98"/>
        <v>59.057</v>
      </c>
      <c r="M531" s="17">
        <v>0.0039</v>
      </c>
      <c r="N531" s="18">
        <f t="shared" si="99"/>
        <v>7.8</v>
      </c>
    </row>
    <row r="532" spans="1:14" ht="12.75">
      <c r="A532" s="3"/>
      <c r="B532" s="17">
        <v>10</v>
      </c>
      <c r="C532" s="30">
        <f t="shared" si="92"/>
        <v>89.51240000000001</v>
      </c>
      <c r="D532" s="17">
        <v>0.0092</v>
      </c>
      <c r="E532" s="18">
        <f t="shared" si="93"/>
        <v>27.599999999999998</v>
      </c>
      <c r="F532" s="30">
        <f t="shared" si="94"/>
        <v>142.72480000000004</v>
      </c>
      <c r="G532" s="17">
        <v>0.006999999999999999</v>
      </c>
      <c r="H532" s="18">
        <f t="shared" si="95"/>
        <v>13.999999999999998</v>
      </c>
      <c r="I532" s="30">
        <f t="shared" si="96"/>
        <v>107.0173</v>
      </c>
      <c r="J532" s="17">
        <v>0.006999999999999999</v>
      </c>
      <c r="K532" s="18">
        <f t="shared" si="97"/>
        <v>20.999999999999996</v>
      </c>
      <c r="L532" s="30">
        <f t="shared" si="98"/>
        <v>59.061</v>
      </c>
      <c r="M532" s="17">
        <v>0.004</v>
      </c>
      <c r="N532" s="18">
        <f t="shared" si="99"/>
        <v>8</v>
      </c>
    </row>
    <row r="533" spans="1:14" ht="12.75">
      <c r="A533" s="3"/>
      <c r="B533" s="17">
        <v>11</v>
      </c>
      <c r="C533" s="30">
        <f t="shared" si="92"/>
        <v>89.51670000000001</v>
      </c>
      <c r="D533" s="17">
        <v>0.0043</v>
      </c>
      <c r="E533" s="18">
        <f t="shared" si="93"/>
        <v>12.9</v>
      </c>
      <c r="F533" s="30">
        <f t="shared" si="94"/>
        <v>142.73280000000005</v>
      </c>
      <c r="G533" s="17">
        <v>0.008</v>
      </c>
      <c r="H533" s="18">
        <f t="shared" si="95"/>
        <v>16</v>
      </c>
      <c r="I533" s="30">
        <f t="shared" si="96"/>
        <v>107.0214</v>
      </c>
      <c r="J533" s="17">
        <v>0.0041</v>
      </c>
      <c r="K533" s="18">
        <f t="shared" si="97"/>
        <v>12.3</v>
      </c>
      <c r="L533" s="30">
        <f t="shared" si="98"/>
        <v>59.0661</v>
      </c>
      <c r="M533" s="17">
        <v>0.0051</v>
      </c>
      <c r="N533" s="18">
        <f t="shared" si="99"/>
        <v>10.200000000000001</v>
      </c>
    </row>
    <row r="534" spans="1:14" ht="12.75">
      <c r="A534" s="3"/>
      <c r="B534" s="17">
        <v>12</v>
      </c>
      <c r="C534" s="30">
        <f t="shared" si="92"/>
        <v>89.52260000000001</v>
      </c>
      <c r="D534" s="17">
        <v>0.0059</v>
      </c>
      <c r="E534" s="18">
        <f t="shared" si="93"/>
        <v>17.7</v>
      </c>
      <c r="F534" s="30">
        <f t="shared" si="94"/>
        <v>142.74140000000006</v>
      </c>
      <c r="G534" s="17">
        <v>0.0086</v>
      </c>
      <c r="H534" s="18">
        <f t="shared" si="95"/>
        <v>17.2</v>
      </c>
      <c r="I534" s="30">
        <f t="shared" si="96"/>
        <v>107.0334</v>
      </c>
      <c r="J534" s="17">
        <v>0.012</v>
      </c>
      <c r="K534" s="18">
        <f t="shared" si="97"/>
        <v>36</v>
      </c>
      <c r="L534" s="30">
        <f t="shared" si="98"/>
        <v>59.0711</v>
      </c>
      <c r="M534" s="17">
        <v>0.005</v>
      </c>
      <c r="N534" s="18">
        <f t="shared" si="99"/>
        <v>10</v>
      </c>
    </row>
    <row r="535" spans="1:14" ht="12.75">
      <c r="A535" s="3"/>
      <c r="B535" s="17">
        <v>13</v>
      </c>
      <c r="C535" s="30">
        <f t="shared" si="92"/>
        <v>89.53130000000002</v>
      </c>
      <c r="D535" s="17">
        <v>0.0087</v>
      </c>
      <c r="E535" s="18">
        <f t="shared" si="93"/>
        <v>26.099999999999998</v>
      </c>
      <c r="F535" s="30">
        <f t="shared" si="94"/>
        <v>142.75030000000007</v>
      </c>
      <c r="G535" s="17">
        <v>0.0089</v>
      </c>
      <c r="H535" s="18">
        <f t="shared" si="95"/>
        <v>17.8</v>
      </c>
      <c r="I535" s="30">
        <f t="shared" si="96"/>
        <v>107.0493</v>
      </c>
      <c r="J535" s="17">
        <v>0.015899999999999997</v>
      </c>
      <c r="K535" s="18">
        <f t="shared" si="97"/>
        <v>47.699999999999996</v>
      </c>
      <c r="L535" s="30">
        <f t="shared" si="98"/>
        <v>59.0763</v>
      </c>
      <c r="M535" s="17">
        <v>0.0052</v>
      </c>
      <c r="N535" s="18">
        <f t="shared" si="99"/>
        <v>10.4</v>
      </c>
    </row>
    <row r="536" spans="1:14" ht="12.75">
      <c r="A536" s="3"/>
      <c r="B536" s="17">
        <v>14</v>
      </c>
      <c r="C536" s="30">
        <f t="shared" si="92"/>
        <v>89.54240000000001</v>
      </c>
      <c r="D536" s="17">
        <v>0.011099999999999999</v>
      </c>
      <c r="E536" s="18">
        <f t="shared" si="93"/>
        <v>33.3</v>
      </c>
      <c r="F536" s="30">
        <f t="shared" si="94"/>
        <v>142.75990000000007</v>
      </c>
      <c r="G536" s="17">
        <v>0.009600000000000001</v>
      </c>
      <c r="H536" s="18">
        <f t="shared" si="95"/>
        <v>19.200000000000003</v>
      </c>
      <c r="I536" s="30">
        <f t="shared" si="96"/>
        <v>107.06400000000001</v>
      </c>
      <c r="J536" s="17">
        <v>0.0147</v>
      </c>
      <c r="K536" s="18">
        <f t="shared" si="97"/>
        <v>44.1</v>
      </c>
      <c r="L536" s="30">
        <f t="shared" si="98"/>
        <v>59.0814</v>
      </c>
      <c r="M536" s="17">
        <v>0.0051</v>
      </c>
      <c r="N536" s="18">
        <f t="shared" si="99"/>
        <v>10.200000000000001</v>
      </c>
    </row>
    <row r="537" spans="1:14" ht="12.75">
      <c r="A537" s="3"/>
      <c r="B537" s="17">
        <v>15</v>
      </c>
      <c r="C537" s="30">
        <f t="shared" si="92"/>
        <v>89.54730000000002</v>
      </c>
      <c r="D537" s="17">
        <v>0.0049</v>
      </c>
      <c r="E537" s="18">
        <f t="shared" si="93"/>
        <v>14.7</v>
      </c>
      <c r="F537" s="30">
        <f t="shared" si="94"/>
        <v>142.76860000000008</v>
      </c>
      <c r="G537" s="17">
        <v>0.0087</v>
      </c>
      <c r="H537" s="18">
        <f t="shared" si="95"/>
        <v>17.4</v>
      </c>
      <c r="I537" s="30">
        <f t="shared" si="96"/>
        <v>107.07360000000001</v>
      </c>
      <c r="J537" s="17">
        <v>0.009600000000000001</v>
      </c>
      <c r="K537" s="18">
        <f t="shared" si="97"/>
        <v>28.800000000000004</v>
      </c>
      <c r="L537" s="30">
        <f t="shared" si="98"/>
        <v>59.0865</v>
      </c>
      <c r="M537" s="17">
        <v>0.0051</v>
      </c>
      <c r="N537" s="18">
        <f t="shared" si="99"/>
        <v>10.200000000000001</v>
      </c>
    </row>
    <row r="538" spans="1:14" ht="12.75">
      <c r="A538" s="3"/>
      <c r="B538" s="17">
        <v>16</v>
      </c>
      <c r="C538" s="30">
        <f t="shared" si="92"/>
        <v>89.55220000000003</v>
      </c>
      <c r="D538" s="17">
        <v>0.0049</v>
      </c>
      <c r="E538" s="18">
        <f t="shared" si="93"/>
        <v>14.7</v>
      </c>
      <c r="F538" s="30">
        <f t="shared" si="94"/>
        <v>142.77720000000008</v>
      </c>
      <c r="G538" s="17">
        <v>0.0086</v>
      </c>
      <c r="H538" s="18">
        <f t="shared" si="95"/>
        <v>17.2</v>
      </c>
      <c r="I538" s="30">
        <f t="shared" si="96"/>
        <v>107.08130000000001</v>
      </c>
      <c r="J538" s="17">
        <v>0.0077</v>
      </c>
      <c r="K538" s="18">
        <f t="shared" si="97"/>
        <v>23.1</v>
      </c>
      <c r="L538" s="30">
        <f t="shared" si="98"/>
        <v>59.0916</v>
      </c>
      <c r="M538" s="17">
        <v>0.0051</v>
      </c>
      <c r="N538" s="18">
        <f t="shared" si="99"/>
        <v>10.200000000000001</v>
      </c>
    </row>
    <row r="539" spans="1:14" ht="12.75">
      <c r="A539" s="3"/>
      <c r="B539" s="17">
        <v>17</v>
      </c>
      <c r="C539" s="30">
        <f t="shared" si="92"/>
        <v>89.56020000000002</v>
      </c>
      <c r="D539" s="17">
        <v>0.008</v>
      </c>
      <c r="E539" s="18">
        <f t="shared" si="93"/>
        <v>24</v>
      </c>
      <c r="F539" s="30">
        <f t="shared" si="94"/>
        <v>142.78580000000008</v>
      </c>
      <c r="G539" s="17">
        <v>0.0086</v>
      </c>
      <c r="H539" s="18">
        <f t="shared" si="95"/>
        <v>17.2</v>
      </c>
      <c r="I539" s="30">
        <f t="shared" si="96"/>
        <v>107.08860000000001</v>
      </c>
      <c r="J539" s="17">
        <v>0.0073</v>
      </c>
      <c r="K539" s="18">
        <f t="shared" si="97"/>
        <v>21.9</v>
      </c>
      <c r="L539" s="30">
        <f t="shared" si="98"/>
        <v>59.0966</v>
      </c>
      <c r="M539" s="17">
        <v>0.005</v>
      </c>
      <c r="N539" s="18">
        <f t="shared" si="99"/>
        <v>10</v>
      </c>
    </row>
    <row r="540" spans="1:14" ht="12.75">
      <c r="A540" s="3"/>
      <c r="B540" s="17">
        <v>18</v>
      </c>
      <c r="C540" s="30">
        <f t="shared" si="92"/>
        <v>89.56740000000002</v>
      </c>
      <c r="D540" s="17">
        <v>0.0072</v>
      </c>
      <c r="E540" s="18">
        <f t="shared" si="93"/>
        <v>21.599999999999998</v>
      </c>
      <c r="F540" s="30">
        <f t="shared" si="94"/>
        <v>142.79180000000008</v>
      </c>
      <c r="G540" s="17">
        <v>0.006</v>
      </c>
      <c r="H540" s="18">
        <f t="shared" si="95"/>
        <v>12</v>
      </c>
      <c r="I540" s="30">
        <f t="shared" si="96"/>
        <v>107.09550000000002</v>
      </c>
      <c r="J540" s="17">
        <v>0.0069</v>
      </c>
      <c r="K540" s="18">
        <f t="shared" si="97"/>
        <v>20.7</v>
      </c>
      <c r="L540" s="30">
        <f t="shared" si="98"/>
        <v>59.0996</v>
      </c>
      <c r="M540" s="17">
        <v>0.003</v>
      </c>
      <c r="N540" s="18">
        <f t="shared" si="99"/>
        <v>6</v>
      </c>
    </row>
    <row r="541" spans="1:14" ht="12.75">
      <c r="A541" s="3"/>
      <c r="B541" s="17">
        <v>19</v>
      </c>
      <c r="C541" s="30">
        <f t="shared" si="92"/>
        <v>89.57170000000002</v>
      </c>
      <c r="D541" s="17">
        <v>0.0043</v>
      </c>
      <c r="E541" s="18">
        <f t="shared" si="93"/>
        <v>12.9</v>
      </c>
      <c r="F541" s="30">
        <f t="shared" si="94"/>
        <v>142.79780000000008</v>
      </c>
      <c r="G541" s="17">
        <v>0.006</v>
      </c>
      <c r="H541" s="18">
        <f t="shared" si="95"/>
        <v>12</v>
      </c>
      <c r="I541" s="30">
        <f t="shared" si="96"/>
        <v>107.10190000000001</v>
      </c>
      <c r="J541" s="17">
        <v>0.0064</v>
      </c>
      <c r="K541" s="18">
        <f t="shared" si="97"/>
        <v>19.2</v>
      </c>
      <c r="L541" s="30">
        <f t="shared" si="98"/>
        <v>59.1022</v>
      </c>
      <c r="M541" s="17">
        <v>0.0026</v>
      </c>
      <c r="N541" s="18">
        <f t="shared" si="99"/>
        <v>5.2</v>
      </c>
    </row>
    <row r="542" spans="1:14" ht="12.75">
      <c r="A542" s="3"/>
      <c r="B542" s="17">
        <v>20</v>
      </c>
      <c r="C542" s="30">
        <f t="shared" si="92"/>
        <v>89.58010000000002</v>
      </c>
      <c r="D542" s="17">
        <v>0.0084</v>
      </c>
      <c r="E542" s="18">
        <f t="shared" si="93"/>
        <v>25.2</v>
      </c>
      <c r="F542" s="30">
        <f t="shared" si="94"/>
        <v>142.80470000000008</v>
      </c>
      <c r="G542" s="17">
        <v>0.0069</v>
      </c>
      <c r="H542" s="18">
        <f t="shared" si="95"/>
        <v>13.799999999999999</v>
      </c>
      <c r="I542" s="30">
        <f t="shared" si="96"/>
        <v>107.10830000000001</v>
      </c>
      <c r="J542" s="17">
        <v>0.0064</v>
      </c>
      <c r="K542" s="18">
        <f t="shared" si="97"/>
        <v>19.2</v>
      </c>
      <c r="L542" s="30">
        <f t="shared" si="98"/>
        <v>59.105000000000004</v>
      </c>
      <c r="M542" s="17">
        <v>0.0028</v>
      </c>
      <c r="N542" s="18">
        <f t="shared" si="99"/>
        <v>5.6</v>
      </c>
    </row>
    <row r="543" spans="1:14" ht="12.75">
      <c r="A543" s="3"/>
      <c r="B543" s="17">
        <v>21</v>
      </c>
      <c r="C543" s="30">
        <f t="shared" si="92"/>
        <v>89.58870000000002</v>
      </c>
      <c r="D543" s="17">
        <v>0.0086</v>
      </c>
      <c r="E543" s="18">
        <f t="shared" si="93"/>
        <v>25.8</v>
      </c>
      <c r="F543" s="30">
        <f t="shared" si="94"/>
        <v>142.8127000000001</v>
      </c>
      <c r="G543" s="17">
        <v>0.008</v>
      </c>
      <c r="H543" s="18">
        <f t="shared" si="95"/>
        <v>16</v>
      </c>
      <c r="I543" s="30">
        <f t="shared" si="96"/>
        <v>107.11500000000001</v>
      </c>
      <c r="J543" s="17">
        <v>0.006699999999999999</v>
      </c>
      <c r="K543" s="18">
        <f t="shared" si="97"/>
        <v>20.099999999999998</v>
      </c>
      <c r="L543" s="30">
        <f t="shared" si="98"/>
        <v>59.107400000000005</v>
      </c>
      <c r="M543" s="17">
        <v>0.0024</v>
      </c>
      <c r="N543" s="18">
        <f t="shared" si="99"/>
        <v>4.8</v>
      </c>
    </row>
    <row r="544" spans="1:14" ht="12.75">
      <c r="A544" s="3"/>
      <c r="B544" s="17">
        <v>22</v>
      </c>
      <c r="C544" s="30">
        <f t="shared" si="92"/>
        <v>89.59400000000002</v>
      </c>
      <c r="D544" s="17">
        <v>0.0053</v>
      </c>
      <c r="E544" s="18">
        <f t="shared" si="93"/>
        <v>15.9</v>
      </c>
      <c r="F544" s="30">
        <f t="shared" si="94"/>
        <v>142.8174000000001</v>
      </c>
      <c r="G544" s="17">
        <v>0.004699999999999999</v>
      </c>
      <c r="H544" s="18">
        <f t="shared" si="95"/>
        <v>9.399999999999999</v>
      </c>
      <c r="I544" s="30">
        <f t="shared" si="96"/>
        <v>107.12190000000001</v>
      </c>
      <c r="J544" s="17">
        <v>0.0069</v>
      </c>
      <c r="K544" s="18">
        <f t="shared" si="97"/>
        <v>20.7</v>
      </c>
      <c r="L544" s="30">
        <f t="shared" si="98"/>
        <v>59.110200000000006</v>
      </c>
      <c r="M544" s="17">
        <v>0.0028</v>
      </c>
      <c r="N544" s="18">
        <f t="shared" si="99"/>
        <v>5.6</v>
      </c>
    </row>
    <row r="545" spans="1:14" ht="12.75">
      <c r="A545" s="3"/>
      <c r="B545" s="17">
        <v>23</v>
      </c>
      <c r="C545" s="30">
        <f t="shared" si="92"/>
        <v>89.60460000000002</v>
      </c>
      <c r="D545" s="17">
        <v>0.0106</v>
      </c>
      <c r="E545" s="18">
        <f t="shared" si="93"/>
        <v>31.8</v>
      </c>
      <c r="F545" s="30">
        <f t="shared" si="94"/>
        <v>142.8223000000001</v>
      </c>
      <c r="G545" s="17">
        <v>0.0049</v>
      </c>
      <c r="H545" s="18">
        <f t="shared" si="95"/>
        <v>9.799999999999999</v>
      </c>
      <c r="I545" s="30">
        <f t="shared" si="96"/>
        <v>107.13640000000001</v>
      </c>
      <c r="J545" s="17">
        <v>0.014499999999999999</v>
      </c>
      <c r="K545" s="18">
        <f t="shared" si="97"/>
        <v>43.5</v>
      </c>
      <c r="L545" s="30">
        <f t="shared" si="98"/>
        <v>59.1129</v>
      </c>
      <c r="M545" s="17">
        <v>0.0027</v>
      </c>
      <c r="N545" s="18">
        <f t="shared" si="99"/>
        <v>5.4</v>
      </c>
    </row>
    <row r="546" spans="1:14" ht="12.75">
      <c r="A546" s="3"/>
      <c r="B546" s="17">
        <v>24</v>
      </c>
      <c r="C546" s="30">
        <f t="shared" si="92"/>
        <v>89.61650000000002</v>
      </c>
      <c r="D546" s="17">
        <v>0.0119</v>
      </c>
      <c r="E546" s="18">
        <f t="shared" si="93"/>
        <v>35.7</v>
      </c>
      <c r="F546" s="30">
        <f t="shared" si="94"/>
        <v>142.8271000000001</v>
      </c>
      <c r="G546" s="17">
        <v>0.0048</v>
      </c>
      <c r="H546" s="18">
        <f t="shared" si="95"/>
        <v>9.6</v>
      </c>
      <c r="I546" s="30">
        <f t="shared" si="96"/>
        <v>107.15180000000001</v>
      </c>
      <c r="J546" s="17">
        <v>0.0154</v>
      </c>
      <c r="K546" s="18">
        <f t="shared" si="97"/>
        <v>46.2</v>
      </c>
      <c r="L546" s="30">
        <f t="shared" si="98"/>
        <v>59.1156</v>
      </c>
      <c r="M546" s="17">
        <v>0.0027</v>
      </c>
      <c r="N546" s="18">
        <f t="shared" si="99"/>
        <v>5.4</v>
      </c>
    </row>
    <row r="547" spans="1:14" ht="12.75">
      <c r="A547" s="3"/>
      <c r="B547" s="17" t="s">
        <v>4</v>
      </c>
      <c r="C547" s="19"/>
      <c r="D547" s="19"/>
      <c r="E547" s="19">
        <f>SUM(E523:E546)</f>
        <v>469.49999999999994</v>
      </c>
      <c r="F547" s="19"/>
      <c r="G547" s="19"/>
      <c r="H547" s="91">
        <f>SUM(H523:H546)</f>
        <v>334.20000000000005</v>
      </c>
      <c r="I547" s="19"/>
      <c r="J547" s="19"/>
      <c r="K547" s="19">
        <f>SUM(K523:K546)</f>
        <v>545.4</v>
      </c>
      <c r="L547" s="19"/>
      <c r="M547" s="19"/>
      <c r="N547" s="19">
        <f>SUM(N523:N546)</f>
        <v>191.2</v>
      </c>
    </row>
    <row r="548" spans="1:14" ht="15">
      <c r="A548" s="3"/>
      <c r="B548" s="21"/>
      <c r="C548" s="21"/>
      <c r="D548" s="21"/>
      <c r="E548" s="21"/>
      <c r="F548" s="21"/>
      <c r="G548" s="21"/>
      <c r="H548" s="52" t="s">
        <v>67</v>
      </c>
      <c r="I548" s="52"/>
      <c r="J548" s="52"/>
      <c r="K548" s="52"/>
      <c r="L548" s="52"/>
      <c r="M548" s="52"/>
      <c r="N548" s="52"/>
    </row>
    <row r="549" spans="1:14" ht="12.75">
      <c r="A549" s="3"/>
      <c r="B549" s="3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">
      <c r="A550" s="3"/>
      <c r="B550" s="12" t="s">
        <v>27</v>
      </c>
      <c r="C550" s="13"/>
      <c r="D550" s="13"/>
      <c r="E550" s="13"/>
      <c r="F550" s="60">
        <v>900411</v>
      </c>
      <c r="G550" s="60"/>
      <c r="H550" s="60"/>
      <c r="I550" s="60"/>
      <c r="J550" s="60"/>
      <c r="K550" s="13"/>
      <c r="L550" s="61" t="s">
        <v>38</v>
      </c>
      <c r="M550" s="61"/>
      <c r="N550" s="61"/>
    </row>
    <row r="551" spans="1:14" ht="15">
      <c r="A551" s="3"/>
      <c r="B551" s="12" t="s">
        <v>28</v>
      </c>
      <c r="C551" s="13"/>
      <c r="D551" s="13"/>
      <c r="E551" s="13"/>
      <c r="F551" s="54" t="s">
        <v>29</v>
      </c>
      <c r="G551" s="54"/>
      <c r="H551" s="54"/>
      <c r="I551" s="54"/>
      <c r="J551" s="54"/>
      <c r="K551" s="13"/>
      <c r="L551" s="54" t="s">
        <v>8</v>
      </c>
      <c r="M551" s="54"/>
      <c r="N551" s="54"/>
    </row>
    <row r="552" spans="1:14" ht="15">
      <c r="A552" s="3"/>
      <c r="B552" s="12" t="s">
        <v>30</v>
      </c>
      <c r="C552" s="13"/>
      <c r="D552" s="13"/>
      <c r="E552" s="13"/>
      <c r="F552" s="55" t="s">
        <v>31</v>
      </c>
      <c r="G552" s="55"/>
      <c r="H552" s="55"/>
      <c r="I552" s="55"/>
      <c r="J552" s="55"/>
      <c r="K552" s="13"/>
      <c r="L552" s="56" t="s">
        <v>39</v>
      </c>
      <c r="M552" s="56"/>
      <c r="N552" s="56"/>
    </row>
    <row r="553" spans="1:14" ht="15">
      <c r="A553" s="3"/>
      <c r="B553" s="13"/>
      <c r="C553" s="13"/>
      <c r="D553" s="57" t="s">
        <v>84</v>
      </c>
      <c r="E553" s="57"/>
      <c r="F553" s="57"/>
      <c r="G553" s="57"/>
      <c r="H553" s="57"/>
      <c r="I553" s="57"/>
      <c r="J553" s="57"/>
      <c r="K553" s="57"/>
      <c r="L553" s="57"/>
      <c r="M553" s="14"/>
      <c r="N553" s="14"/>
    </row>
    <row r="554" spans="1:14" ht="15.75">
      <c r="A554" s="3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3"/>
      <c r="B555" s="58" t="s">
        <v>1</v>
      </c>
      <c r="C555" s="59" t="s">
        <v>2</v>
      </c>
      <c r="D555" s="59"/>
      <c r="E555" s="59"/>
      <c r="F555" s="59"/>
      <c r="G555" s="59"/>
      <c r="H555" s="59"/>
      <c r="I555" s="59" t="s">
        <v>3</v>
      </c>
      <c r="J555" s="59"/>
      <c r="K555" s="59"/>
      <c r="L555" s="59"/>
      <c r="M555" s="59"/>
      <c r="N555" s="59"/>
    </row>
    <row r="556" spans="1:14" ht="12.75">
      <c r="A556" s="3"/>
      <c r="B556" s="58"/>
      <c r="C556" s="53" t="s">
        <v>91</v>
      </c>
      <c r="D556" s="53"/>
      <c r="E556" s="53"/>
      <c r="F556" s="53" t="s">
        <v>92</v>
      </c>
      <c r="G556" s="53"/>
      <c r="H556" s="53"/>
      <c r="I556" s="53" t="s">
        <v>93</v>
      </c>
      <c r="J556" s="53"/>
      <c r="K556" s="53"/>
      <c r="L556" s="53" t="s">
        <v>92</v>
      </c>
      <c r="M556" s="53"/>
      <c r="N556" s="53"/>
    </row>
    <row r="557" spans="1:14" ht="12.75">
      <c r="A557" s="3"/>
      <c r="B557" s="58"/>
      <c r="C557" s="53" t="s">
        <v>35</v>
      </c>
      <c r="D557" s="53"/>
      <c r="E557" s="53"/>
      <c r="F557" s="53" t="s">
        <v>35</v>
      </c>
      <c r="G557" s="53"/>
      <c r="H557" s="53"/>
      <c r="I557" s="53" t="s">
        <v>35</v>
      </c>
      <c r="J557" s="53"/>
      <c r="K557" s="53"/>
      <c r="L557" s="53" t="s">
        <v>35</v>
      </c>
      <c r="M557" s="53"/>
      <c r="N557" s="53"/>
    </row>
    <row r="558" spans="1:14" ht="33.75">
      <c r="A558" s="3"/>
      <c r="B558" s="58"/>
      <c r="C558" s="16" t="s">
        <v>5</v>
      </c>
      <c r="D558" s="16" t="s">
        <v>6</v>
      </c>
      <c r="E558" s="16" t="s">
        <v>7</v>
      </c>
      <c r="F558" s="16" t="s">
        <v>5</v>
      </c>
      <c r="G558" s="16" t="s">
        <v>6</v>
      </c>
      <c r="H558" s="16" t="s">
        <v>7</v>
      </c>
      <c r="I558" s="16" t="s">
        <v>5</v>
      </c>
      <c r="J558" s="16" t="s">
        <v>6</v>
      </c>
      <c r="K558" s="16" t="s">
        <v>7</v>
      </c>
      <c r="L558" s="16" t="s">
        <v>5</v>
      </c>
      <c r="M558" s="16" t="s">
        <v>6</v>
      </c>
      <c r="N558" s="16" t="s">
        <v>7</v>
      </c>
    </row>
    <row r="559" spans="1:14" ht="12.75">
      <c r="A559" s="3"/>
      <c r="B559" s="17">
        <v>1</v>
      </c>
      <c r="C559" s="17">
        <v>2</v>
      </c>
      <c r="D559" s="17">
        <v>3</v>
      </c>
      <c r="E559" s="17">
        <v>4</v>
      </c>
      <c r="F559" s="17">
        <v>5</v>
      </c>
      <c r="G559" s="17">
        <v>6</v>
      </c>
      <c r="H559" s="17">
        <v>7</v>
      </c>
      <c r="I559" s="17">
        <v>5</v>
      </c>
      <c r="J559" s="17">
        <v>6</v>
      </c>
      <c r="K559" s="17">
        <v>7</v>
      </c>
      <c r="L559" s="17">
        <v>11</v>
      </c>
      <c r="M559" s="17">
        <v>12</v>
      </c>
      <c r="N559" s="17">
        <v>13</v>
      </c>
    </row>
    <row r="560" spans="1:14" ht="12.75">
      <c r="A560" s="3"/>
      <c r="B560" s="17">
        <v>0</v>
      </c>
      <c r="C560" s="30">
        <v>107.04</v>
      </c>
      <c r="D560" s="17"/>
      <c r="E560" s="17"/>
      <c r="F560" s="30">
        <v>5.17</v>
      </c>
      <c r="G560" s="17"/>
      <c r="H560" s="17"/>
      <c r="I560" s="30">
        <v>117.02</v>
      </c>
      <c r="J560" s="17"/>
      <c r="K560" s="17"/>
      <c r="L560" s="30">
        <v>73.52</v>
      </c>
      <c r="M560" s="17"/>
      <c r="N560" s="17"/>
    </row>
    <row r="561" spans="1:14" ht="12.75">
      <c r="A561" s="3"/>
      <c r="B561" s="17">
        <v>1</v>
      </c>
      <c r="C561" s="30">
        <f>C560+D561</f>
        <v>107.04020000000001</v>
      </c>
      <c r="D561" s="17">
        <v>0.0002</v>
      </c>
      <c r="E561" s="17">
        <f>D561*2000</f>
        <v>0.4</v>
      </c>
      <c r="F561" s="30">
        <f>F560+G561</f>
        <v>5.1702</v>
      </c>
      <c r="G561" s="17">
        <v>0.0002</v>
      </c>
      <c r="H561" s="17">
        <f>G561*1500</f>
        <v>0.3</v>
      </c>
      <c r="I561" s="30">
        <f>I560+J561</f>
        <v>117.024</v>
      </c>
      <c r="J561" s="17">
        <v>0.004</v>
      </c>
      <c r="K561" s="17">
        <f>J561*2000</f>
        <v>8</v>
      </c>
      <c r="L561" s="30">
        <f>L560+M561</f>
        <v>73.5238</v>
      </c>
      <c r="M561" s="17">
        <v>0.0038</v>
      </c>
      <c r="N561" s="17">
        <f>M561*1500</f>
        <v>5.7</v>
      </c>
    </row>
    <row r="562" spans="1:14" ht="12.75">
      <c r="A562" s="3"/>
      <c r="B562" s="17">
        <v>2</v>
      </c>
      <c r="C562" s="30">
        <f aca="true" t="shared" si="100" ref="C562:C584">C561+D562</f>
        <v>107.04030000000002</v>
      </c>
      <c r="D562" s="17">
        <v>0.0001</v>
      </c>
      <c r="E562" s="17">
        <f aca="true" t="shared" si="101" ref="E562:E584">D562*2000</f>
        <v>0.2</v>
      </c>
      <c r="F562" s="30">
        <f aca="true" t="shared" si="102" ref="F562:F584">F561+G562</f>
        <v>5.170400000000001</v>
      </c>
      <c r="G562" s="17">
        <v>0.0002</v>
      </c>
      <c r="H562" s="17">
        <f aca="true" t="shared" si="103" ref="H562:H584">G562*1500</f>
        <v>0.3</v>
      </c>
      <c r="I562" s="30">
        <f aca="true" t="shared" si="104" ref="I562:I584">I561+J562</f>
        <v>117.028</v>
      </c>
      <c r="J562" s="17">
        <v>0.004</v>
      </c>
      <c r="K562" s="17">
        <f aca="true" t="shared" si="105" ref="K562:K584">J562*2000</f>
        <v>8</v>
      </c>
      <c r="L562" s="30">
        <f aca="true" t="shared" si="106" ref="L562:L584">L561+M562</f>
        <v>73.52759999999999</v>
      </c>
      <c r="M562" s="17">
        <v>0.0038</v>
      </c>
      <c r="N562" s="17">
        <f aca="true" t="shared" si="107" ref="N562:N584">M562*1500</f>
        <v>5.7</v>
      </c>
    </row>
    <row r="563" spans="1:14" ht="12.75">
      <c r="A563" s="3"/>
      <c r="B563" s="17">
        <v>3</v>
      </c>
      <c r="C563" s="30">
        <f t="shared" si="100"/>
        <v>107.04050000000002</v>
      </c>
      <c r="D563" s="17">
        <v>0.0002</v>
      </c>
      <c r="E563" s="17">
        <f t="shared" si="101"/>
        <v>0.4</v>
      </c>
      <c r="F563" s="30">
        <f t="shared" si="102"/>
        <v>5.1705000000000005</v>
      </c>
      <c r="G563" s="17">
        <v>0.0001</v>
      </c>
      <c r="H563" s="17">
        <f t="shared" si="103"/>
        <v>0.15</v>
      </c>
      <c r="I563" s="30">
        <f t="shared" si="104"/>
        <v>117.0321</v>
      </c>
      <c r="J563" s="17">
        <v>0.0040999999999999995</v>
      </c>
      <c r="K563" s="17">
        <f t="shared" si="105"/>
        <v>8.2</v>
      </c>
      <c r="L563" s="30">
        <f t="shared" si="106"/>
        <v>73.5315</v>
      </c>
      <c r="M563" s="17">
        <v>0.0039</v>
      </c>
      <c r="N563" s="17">
        <f t="shared" si="107"/>
        <v>5.85</v>
      </c>
    </row>
    <row r="564" spans="1:14" ht="12.75">
      <c r="A564" s="3"/>
      <c r="B564" s="17">
        <v>4</v>
      </c>
      <c r="C564" s="30">
        <f t="shared" si="100"/>
        <v>107.04060000000003</v>
      </c>
      <c r="D564" s="17">
        <v>0.0001</v>
      </c>
      <c r="E564" s="17">
        <f t="shared" si="101"/>
        <v>0.2</v>
      </c>
      <c r="F564" s="30">
        <f t="shared" si="102"/>
        <v>5.170700000000001</v>
      </c>
      <c r="G564" s="17">
        <v>0.0002</v>
      </c>
      <c r="H564" s="17">
        <f t="shared" si="103"/>
        <v>0.3</v>
      </c>
      <c r="I564" s="30">
        <f t="shared" si="104"/>
        <v>117.0361</v>
      </c>
      <c r="J564" s="17">
        <v>0.004</v>
      </c>
      <c r="K564" s="17">
        <f t="shared" si="105"/>
        <v>8</v>
      </c>
      <c r="L564" s="30">
        <f t="shared" si="106"/>
        <v>73.53529999999999</v>
      </c>
      <c r="M564" s="17">
        <v>0.0038</v>
      </c>
      <c r="N564" s="17">
        <f t="shared" si="107"/>
        <v>5.7</v>
      </c>
    </row>
    <row r="565" spans="1:14" ht="12.75">
      <c r="A565" s="3"/>
      <c r="B565" s="17">
        <v>5</v>
      </c>
      <c r="C565" s="30">
        <f t="shared" si="100"/>
        <v>107.04070000000003</v>
      </c>
      <c r="D565" s="17">
        <v>0.0001</v>
      </c>
      <c r="E565" s="17">
        <f t="shared" si="101"/>
        <v>0.2</v>
      </c>
      <c r="F565" s="30">
        <f t="shared" si="102"/>
        <v>5.170800000000001</v>
      </c>
      <c r="G565" s="17">
        <v>0.0001</v>
      </c>
      <c r="H565" s="17">
        <f t="shared" si="103"/>
        <v>0.15</v>
      </c>
      <c r="I565" s="30">
        <f t="shared" si="104"/>
        <v>117.04010000000001</v>
      </c>
      <c r="J565" s="17">
        <v>0.004</v>
      </c>
      <c r="K565" s="17">
        <f t="shared" si="105"/>
        <v>8</v>
      </c>
      <c r="L565" s="30">
        <f t="shared" si="106"/>
        <v>73.53909999999999</v>
      </c>
      <c r="M565" s="17">
        <v>0.0038</v>
      </c>
      <c r="N565" s="17">
        <f t="shared" si="107"/>
        <v>5.7</v>
      </c>
    </row>
    <row r="566" spans="1:14" ht="12.75">
      <c r="A566" s="3"/>
      <c r="B566" s="17">
        <v>6</v>
      </c>
      <c r="C566" s="30">
        <f t="shared" si="100"/>
        <v>107.04090000000004</v>
      </c>
      <c r="D566" s="17">
        <v>0.0002</v>
      </c>
      <c r="E566" s="17">
        <f t="shared" si="101"/>
        <v>0.4</v>
      </c>
      <c r="F566" s="30">
        <f t="shared" si="102"/>
        <v>5.171000000000001</v>
      </c>
      <c r="G566" s="17">
        <v>0.0002</v>
      </c>
      <c r="H566" s="17">
        <f t="shared" si="103"/>
        <v>0.3</v>
      </c>
      <c r="I566" s="30">
        <f t="shared" si="104"/>
        <v>117.04410000000001</v>
      </c>
      <c r="J566" s="17">
        <v>0.004</v>
      </c>
      <c r="K566" s="17">
        <f t="shared" si="105"/>
        <v>8</v>
      </c>
      <c r="L566" s="30">
        <f t="shared" si="106"/>
        <v>73.54289999999999</v>
      </c>
      <c r="M566" s="17">
        <v>0.0038</v>
      </c>
      <c r="N566" s="17">
        <f t="shared" si="107"/>
        <v>5.7</v>
      </c>
    </row>
    <row r="567" spans="1:14" ht="12.75">
      <c r="A567" s="3"/>
      <c r="B567" s="17">
        <v>7</v>
      </c>
      <c r="C567" s="30">
        <f t="shared" si="100"/>
        <v>107.04100000000004</v>
      </c>
      <c r="D567" s="17">
        <v>0.0001</v>
      </c>
      <c r="E567" s="17">
        <f t="shared" si="101"/>
        <v>0.2</v>
      </c>
      <c r="F567" s="30">
        <f t="shared" si="102"/>
        <v>5.171200000000002</v>
      </c>
      <c r="G567" s="17">
        <v>0.0002</v>
      </c>
      <c r="H567" s="17">
        <f t="shared" si="103"/>
        <v>0.3</v>
      </c>
      <c r="I567" s="30">
        <f t="shared" si="104"/>
        <v>117.04810000000002</v>
      </c>
      <c r="J567" s="17">
        <v>0.004</v>
      </c>
      <c r="K567" s="17">
        <f t="shared" si="105"/>
        <v>8</v>
      </c>
      <c r="L567" s="30">
        <f t="shared" si="106"/>
        <v>73.54679999999999</v>
      </c>
      <c r="M567" s="17">
        <v>0.0039</v>
      </c>
      <c r="N567" s="17">
        <f t="shared" si="107"/>
        <v>5.85</v>
      </c>
    </row>
    <row r="568" spans="1:14" ht="12.75">
      <c r="A568" s="3"/>
      <c r="B568" s="17">
        <v>8</v>
      </c>
      <c r="C568" s="30">
        <f t="shared" si="100"/>
        <v>107.04110000000004</v>
      </c>
      <c r="D568" s="17">
        <v>0.0001</v>
      </c>
      <c r="E568" s="17">
        <f t="shared" si="101"/>
        <v>0.2</v>
      </c>
      <c r="F568" s="30">
        <f t="shared" si="102"/>
        <v>5.171300000000001</v>
      </c>
      <c r="G568" s="17">
        <v>0.0001</v>
      </c>
      <c r="H568" s="17">
        <f t="shared" si="103"/>
        <v>0.15</v>
      </c>
      <c r="I568" s="30">
        <f t="shared" si="104"/>
        <v>117.05210000000002</v>
      </c>
      <c r="J568" s="17">
        <v>0.004</v>
      </c>
      <c r="K568" s="17">
        <f t="shared" si="105"/>
        <v>8</v>
      </c>
      <c r="L568" s="30">
        <f t="shared" si="106"/>
        <v>73.55059999999999</v>
      </c>
      <c r="M568" s="17">
        <v>0.0038</v>
      </c>
      <c r="N568" s="17">
        <f t="shared" si="107"/>
        <v>5.7</v>
      </c>
    </row>
    <row r="569" spans="1:14" ht="12.75">
      <c r="A569" s="3"/>
      <c r="B569" s="17">
        <v>9</v>
      </c>
      <c r="C569" s="30">
        <f t="shared" si="100"/>
        <v>107.04130000000005</v>
      </c>
      <c r="D569" s="17">
        <v>0.0002</v>
      </c>
      <c r="E569" s="17">
        <f t="shared" si="101"/>
        <v>0.4</v>
      </c>
      <c r="F569" s="30">
        <f t="shared" si="102"/>
        <v>5.171500000000002</v>
      </c>
      <c r="G569" s="17">
        <v>0.0002</v>
      </c>
      <c r="H569" s="17">
        <f t="shared" si="103"/>
        <v>0.3</v>
      </c>
      <c r="I569" s="30">
        <f t="shared" si="104"/>
        <v>117.05600000000003</v>
      </c>
      <c r="J569" s="17">
        <v>0.0039</v>
      </c>
      <c r="K569" s="17">
        <f t="shared" si="105"/>
        <v>7.8</v>
      </c>
      <c r="L569" s="30">
        <f t="shared" si="106"/>
        <v>73.55429999999998</v>
      </c>
      <c r="M569" s="17">
        <v>0.0037</v>
      </c>
      <c r="N569" s="17">
        <f t="shared" si="107"/>
        <v>5.55</v>
      </c>
    </row>
    <row r="570" spans="1:14" ht="12.75">
      <c r="A570" s="3"/>
      <c r="B570" s="17">
        <v>10</v>
      </c>
      <c r="C570" s="30">
        <f t="shared" si="100"/>
        <v>107.04140000000005</v>
      </c>
      <c r="D570" s="17">
        <v>0.0001</v>
      </c>
      <c r="E570" s="17">
        <f t="shared" si="101"/>
        <v>0.2</v>
      </c>
      <c r="F570" s="30">
        <f t="shared" si="102"/>
        <v>5.171700000000002</v>
      </c>
      <c r="G570" s="17">
        <v>0.0002</v>
      </c>
      <c r="H570" s="17">
        <f t="shared" si="103"/>
        <v>0.3</v>
      </c>
      <c r="I570" s="30">
        <f t="shared" si="104"/>
        <v>117.05990000000003</v>
      </c>
      <c r="J570" s="17">
        <v>0.0039</v>
      </c>
      <c r="K570" s="17">
        <f t="shared" si="105"/>
        <v>7.8</v>
      </c>
      <c r="L570" s="30">
        <f t="shared" si="106"/>
        <v>73.55799999999998</v>
      </c>
      <c r="M570" s="17">
        <v>0.0037</v>
      </c>
      <c r="N570" s="17">
        <f t="shared" si="107"/>
        <v>5.55</v>
      </c>
    </row>
    <row r="571" spans="1:14" ht="12.75">
      <c r="A571" s="3"/>
      <c r="B571" s="17">
        <v>11</v>
      </c>
      <c r="C571" s="30">
        <f t="shared" si="100"/>
        <v>107.04160000000006</v>
      </c>
      <c r="D571" s="17">
        <v>0.0002</v>
      </c>
      <c r="E571" s="17">
        <f t="shared" si="101"/>
        <v>0.4</v>
      </c>
      <c r="F571" s="30">
        <f t="shared" si="102"/>
        <v>5.171900000000003</v>
      </c>
      <c r="G571" s="17">
        <v>0.0002</v>
      </c>
      <c r="H571" s="17">
        <f t="shared" si="103"/>
        <v>0.3</v>
      </c>
      <c r="I571" s="30">
        <f t="shared" si="104"/>
        <v>117.06380000000003</v>
      </c>
      <c r="J571" s="17">
        <v>0.0039</v>
      </c>
      <c r="K571" s="17">
        <f t="shared" si="105"/>
        <v>7.8</v>
      </c>
      <c r="L571" s="30">
        <f t="shared" si="106"/>
        <v>73.56169999999997</v>
      </c>
      <c r="M571" s="17">
        <v>0.0037</v>
      </c>
      <c r="N571" s="17">
        <f t="shared" si="107"/>
        <v>5.55</v>
      </c>
    </row>
    <row r="572" spans="1:14" ht="12.75">
      <c r="A572" s="3"/>
      <c r="B572" s="17">
        <v>12</v>
      </c>
      <c r="C572" s="30">
        <f t="shared" si="100"/>
        <v>107.04170000000006</v>
      </c>
      <c r="D572" s="17">
        <v>0.0001</v>
      </c>
      <c r="E572" s="17">
        <f t="shared" si="101"/>
        <v>0.2</v>
      </c>
      <c r="F572" s="30">
        <f t="shared" si="102"/>
        <v>5.172000000000002</v>
      </c>
      <c r="G572" s="17">
        <v>0.0001</v>
      </c>
      <c r="H572" s="17">
        <f t="shared" si="103"/>
        <v>0.15</v>
      </c>
      <c r="I572" s="30">
        <f t="shared" si="104"/>
        <v>117.06770000000003</v>
      </c>
      <c r="J572" s="17">
        <v>0.0039</v>
      </c>
      <c r="K572" s="17">
        <f t="shared" si="105"/>
        <v>7.8</v>
      </c>
      <c r="L572" s="30">
        <f t="shared" si="106"/>
        <v>73.56539999999997</v>
      </c>
      <c r="M572" s="17">
        <v>0.0037</v>
      </c>
      <c r="N572" s="17">
        <f t="shared" si="107"/>
        <v>5.55</v>
      </c>
    </row>
    <row r="573" spans="1:14" ht="12.75">
      <c r="A573" s="3"/>
      <c r="B573" s="17">
        <v>13</v>
      </c>
      <c r="C573" s="30">
        <f t="shared" si="100"/>
        <v>107.04180000000007</v>
      </c>
      <c r="D573" s="17">
        <v>0.0001</v>
      </c>
      <c r="E573" s="17">
        <f t="shared" si="101"/>
        <v>0.2</v>
      </c>
      <c r="F573" s="30">
        <f t="shared" si="102"/>
        <v>5.172200000000003</v>
      </c>
      <c r="G573" s="17">
        <v>0.0002</v>
      </c>
      <c r="H573" s="17">
        <f t="shared" si="103"/>
        <v>0.3</v>
      </c>
      <c r="I573" s="30">
        <f t="shared" si="104"/>
        <v>117.07170000000004</v>
      </c>
      <c r="J573" s="17">
        <v>0.004</v>
      </c>
      <c r="K573" s="17">
        <f t="shared" si="105"/>
        <v>8</v>
      </c>
      <c r="L573" s="30">
        <f t="shared" si="106"/>
        <v>73.56909999999996</v>
      </c>
      <c r="M573" s="17">
        <v>0.0037</v>
      </c>
      <c r="N573" s="17">
        <f t="shared" si="107"/>
        <v>5.55</v>
      </c>
    </row>
    <row r="574" spans="1:14" ht="12.75">
      <c r="A574" s="3"/>
      <c r="B574" s="17">
        <v>14</v>
      </c>
      <c r="C574" s="30">
        <f t="shared" si="100"/>
        <v>107.04200000000007</v>
      </c>
      <c r="D574" s="17">
        <v>0.0002</v>
      </c>
      <c r="E574" s="17">
        <f t="shared" si="101"/>
        <v>0.4</v>
      </c>
      <c r="F574" s="30">
        <f t="shared" si="102"/>
        <v>5.172400000000003</v>
      </c>
      <c r="G574" s="17">
        <v>0.0002</v>
      </c>
      <c r="H574" s="17">
        <f t="shared" si="103"/>
        <v>0.3</v>
      </c>
      <c r="I574" s="30">
        <f t="shared" si="104"/>
        <v>117.07560000000004</v>
      </c>
      <c r="J574" s="17">
        <v>0.0039</v>
      </c>
      <c r="K574" s="17">
        <f t="shared" si="105"/>
        <v>7.8</v>
      </c>
      <c r="L574" s="30">
        <f t="shared" si="106"/>
        <v>73.57279999999996</v>
      </c>
      <c r="M574" s="17">
        <v>0.0037</v>
      </c>
      <c r="N574" s="17">
        <f t="shared" si="107"/>
        <v>5.55</v>
      </c>
    </row>
    <row r="575" spans="1:14" ht="12.75">
      <c r="A575" s="3"/>
      <c r="B575" s="17">
        <v>15</v>
      </c>
      <c r="C575" s="30">
        <f t="shared" si="100"/>
        <v>107.04210000000008</v>
      </c>
      <c r="D575" s="17">
        <v>0.0001</v>
      </c>
      <c r="E575" s="17">
        <f t="shared" si="101"/>
        <v>0.2</v>
      </c>
      <c r="F575" s="30">
        <f t="shared" si="102"/>
        <v>5.172500000000003</v>
      </c>
      <c r="G575" s="17">
        <v>0.0001</v>
      </c>
      <c r="H575" s="17">
        <f t="shared" si="103"/>
        <v>0.15</v>
      </c>
      <c r="I575" s="30">
        <f t="shared" si="104"/>
        <v>117.07950000000004</v>
      </c>
      <c r="J575" s="17">
        <v>0.0039</v>
      </c>
      <c r="K575" s="17">
        <f t="shared" si="105"/>
        <v>7.8</v>
      </c>
      <c r="L575" s="30">
        <f t="shared" si="106"/>
        <v>73.57649999999995</v>
      </c>
      <c r="M575" s="17">
        <v>0.0037</v>
      </c>
      <c r="N575" s="17">
        <f t="shared" si="107"/>
        <v>5.55</v>
      </c>
    </row>
    <row r="576" spans="1:14" ht="12.75">
      <c r="A576" s="3"/>
      <c r="B576" s="17">
        <v>16</v>
      </c>
      <c r="C576" s="30">
        <f t="shared" si="100"/>
        <v>107.04230000000008</v>
      </c>
      <c r="D576" s="17">
        <v>0.0002</v>
      </c>
      <c r="E576" s="17">
        <f t="shared" si="101"/>
        <v>0.4</v>
      </c>
      <c r="F576" s="30">
        <f t="shared" si="102"/>
        <v>5.172700000000003</v>
      </c>
      <c r="G576" s="17">
        <v>0.0002</v>
      </c>
      <c r="H576" s="17">
        <f t="shared" si="103"/>
        <v>0.3</v>
      </c>
      <c r="I576" s="30">
        <f t="shared" si="104"/>
        <v>117.08340000000004</v>
      </c>
      <c r="J576" s="17">
        <v>0.0039</v>
      </c>
      <c r="K576" s="17">
        <f t="shared" si="105"/>
        <v>7.8</v>
      </c>
      <c r="L576" s="30">
        <f t="shared" si="106"/>
        <v>73.58019999999995</v>
      </c>
      <c r="M576" s="17">
        <v>0.0037</v>
      </c>
      <c r="N576" s="17">
        <f t="shared" si="107"/>
        <v>5.55</v>
      </c>
    </row>
    <row r="577" spans="1:14" ht="12.75">
      <c r="A577" s="3"/>
      <c r="B577" s="17">
        <v>17</v>
      </c>
      <c r="C577" s="30">
        <f t="shared" si="100"/>
        <v>107.04240000000009</v>
      </c>
      <c r="D577" s="17">
        <v>0.0001</v>
      </c>
      <c r="E577" s="17">
        <f t="shared" si="101"/>
        <v>0.2</v>
      </c>
      <c r="F577" s="30">
        <f t="shared" si="102"/>
        <v>5.172900000000004</v>
      </c>
      <c r="G577" s="17">
        <v>0.0002</v>
      </c>
      <c r="H577" s="17">
        <f t="shared" si="103"/>
        <v>0.3</v>
      </c>
      <c r="I577" s="30">
        <f t="shared" si="104"/>
        <v>117.08730000000004</v>
      </c>
      <c r="J577" s="17">
        <v>0.0039</v>
      </c>
      <c r="K577" s="17">
        <f t="shared" si="105"/>
        <v>7.8</v>
      </c>
      <c r="L577" s="30">
        <f t="shared" si="106"/>
        <v>73.58399999999995</v>
      </c>
      <c r="M577" s="17">
        <v>0.0038</v>
      </c>
      <c r="N577" s="17">
        <f t="shared" si="107"/>
        <v>5.7</v>
      </c>
    </row>
    <row r="578" spans="1:14" ht="12.75">
      <c r="A578" s="3"/>
      <c r="B578" s="17">
        <v>18</v>
      </c>
      <c r="C578" s="30">
        <f t="shared" si="100"/>
        <v>107.04250000000009</v>
      </c>
      <c r="D578" s="17">
        <v>0.0001</v>
      </c>
      <c r="E578" s="17">
        <f t="shared" si="101"/>
        <v>0.2</v>
      </c>
      <c r="F578" s="30">
        <f t="shared" si="102"/>
        <v>5.173000000000004</v>
      </c>
      <c r="G578" s="17">
        <v>0.0001</v>
      </c>
      <c r="H578" s="17">
        <f t="shared" si="103"/>
        <v>0.15</v>
      </c>
      <c r="I578" s="30">
        <f t="shared" si="104"/>
        <v>117.09130000000005</v>
      </c>
      <c r="J578" s="17">
        <v>0.004</v>
      </c>
      <c r="K578" s="17">
        <f t="shared" si="105"/>
        <v>8</v>
      </c>
      <c r="L578" s="30">
        <f t="shared" si="106"/>
        <v>73.58769999999994</v>
      </c>
      <c r="M578" s="17">
        <v>0.0037</v>
      </c>
      <c r="N578" s="17">
        <f t="shared" si="107"/>
        <v>5.55</v>
      </c>
    </row>
    <row r="579" spans="1:14" ht="12.75">
      <c r="A579" s="3"/>
      <c r="B579" s="17">
        <v>19</v>
      </c>
      <c r="C579" s="30">
        <f t="shared" si="100"/>
        <v>107.0427000000001</v>
      </c>
      <c r="D579" s="17">
        <v>0.0002</v>
      </c>
      <c r="E579" s="17">
        <f t="shared" si="101"/>
        <v>0.4</v>
      </c>
      <c r="F579" s="30">
        <f t="shared" si="102"/>
        <v>5.173200000000004</v>
      </c>
      <c r="G579" s="17">
        <v>0.0002</v>
      </c>
      <c r="H579" s="17">
        <f t="shared" si="103"/>
        <v>0.3</v>
      </c>
      <c r="I579" s="30">
        <f t="shared" si="104"/>
        <v>117.09520000000005</v>
      </c>
      <c r="J579" s="17">
        <v>0.0039</v>
      </c>
      <c r="K579" s="17">
        <f t="shared" si="105"/>
        <v>7.8</v>
      </c>
      <c r="L579" s="30">
        <f t="shared" si="106"/>
        <v>73.59149999999994</v>
      </c>
      <c r="M579" s="17">
        <v>0.0038</v>
      </c>
      <c r="N579" s="17">
        <f t="shared" si="107"/>
        <v>5.7</v>
      </c>
    </row>
    <row r="580" spans="1:14" ht="12.75">
      <c r="A580" s="3"/>
      <c r="B580" s="17">
        <v>20</v>
      </c>
      <c r="C580" s="30">
        <f t="shared" si="100"/>
        <v>107.0428000000001</v>
      </c>
      <c r="D580" s="17">
        <v>0.0001</v>
      </c>
      <c r="E580" s="17">
        <f t="shared" si="101"/>
        <v>0.2</v>
      </c>
      <c r="F580" s="30">
        <f t="shared" si="102"/>
        <v>5.173300000000004</v>
      </c>
      <c r="G580" s="17">
        <v>0.0001</v>
      </c>
      <c r="H580" s="17">
        <f t="shared" si="103"/>
        <v>0.15</v>
      </c>
      <c r="I580" s="30">
        <f t="shared" si="104"/>
        <v>117.09930000000004</v>
      </c>
      <c r="J580" s="17">
        <v>0.0040999999999999995</v>
      </c>
      <c r="K580" s="17">
        <f t="shared" si="105"/>
        <v>8.2</v>
      </c>
      <c r="L580" s="30">
        <f t="shared" si="106"/>
        <v>73.59539999999994</v>
      </c>
      <c r="M580" s="17">
        <v>0.0039</v>
      </c>
      <c r="N580" s="17">
        <f t="shared" si="107"/>
        <v>5.85</v>
      </c>
    </row>
    <row r="581" spans="1:14" ht="12.75">
      <c r="A581" s="3"/>
      <c r="B581" s="17">
        <v>21</v>
      </c>
      <c r="C581" s="30">
        <f t="shared" si="100"/>
        <v>107.0430000000001</v>
      </c>
      <c r="D581" s="17">
        <v>0.0002</v>
      </c>
      <c r="E581" s="17">
        <f t="shared" si="101"/>
        <v>0.4</v>
      </c>
      <c r="F581" s="30">
        <f t="shared" si="102"/>
        <v>5.173500000000004</v>
      </c>
      <c r="G581" s="17">
        <v>0.0002</v>
      </c>
      <c r="H581" s="17">
        <f t="shared" si="103"/>
        <v>0.3</v>
      </c>
      <c r="I581" s="30">
        <f t="shared" si="104"/>
        <v>117.10330000000005</v>
      </c>
      <c r="J581" s="17">
        <v>0.004</v>
      </c>
      <c r="K581" s="17">
        <f t="shared" si="105"/>
        <v>8</v>
      </c>
      <c r="L581" s="30">
        <f t="shared" si="106"/>
        <v>73.59919999999994</v>
      </c>
      <c r="M581" s="17">
        <v>0.0038</v>
      </c>
      <c r="N581" s="17">
        <f t="shared" si="107"/>
        <v>5.7</v>
      </c>
    </row>
    <row r="582" spans="1:14" ht="12.75">
      <c r="A582" s="3"/>
      <c r="B582" s="17">
        <v>22</v>
      </c>
      <c r="C582" s="30">
        <f t="shared" si="100"/>
        <v>107.04310000000011</v>
      </c>
      <c r="D582" s="17">
        <v>0.0001</v>
      </c>
      <c r="E582" s="17">
        <f t="shared" si="101"/>
        <v>0.2</v>
      </c>
      <c r="F582" s="30">
        <f t="shared" si="102"/>
        <v>5.173700000000005</v>
      </c>
      <c r="G582" s="17">
        <v>0.0002</v>
      </c>
      <c r="H582" s="17">
        <f t="shared" si="103"/>
        <v>0.3</v>
      </c>
      <c r="I582" s="30">
        <f t="shared" si="104"/>
        <v>117.10730000000005</v>
      </c>
      <c r="J582" s="17">
        <v>0.004</v>
      </c>
      <c r="K582" s="17">
        <f t="shared" si="105"/>
        <v>8</v>
      </c>
      <c r="L582" s="30">
        <f t="shared" si="106"/>
        <v>73.60299999999994</v>
      </c>
      <c r="M582" s="17">
        <v>0.0038</v>
      </c>
      <c r="N582" s="17">
        <f t="shared" si="107"/>
        <v>5.7</v>
      </c>
    </row>
    <row r="583" spans="1:14" ht="12.75">
      <c r="A583" s="3"/>
      <c r="B583" s="17">
        <v>23</v>
      </c>
      <c r="C583" s="30">
        <f t="shared" si="100"/>
        <v>107.04320000000011</v>
      </c>
      <c r="D583" s="17">
        <v>0.0001</v>
      </c>
      <c r="E583" s="17">
        <f t="shared" si="101"/>
        <v>0.2</v>
      </c>
      <c r="F583" s="30">
        <f t="shared" si="102"/>
        <v>5.173800000000004</v>
      </c>
      <c r="G583" s="17">
        <v>0.0001</v>
      </c>
      <c r="H583" s="17">
        <f t="shared" si="103"/>
        <v>0.15</v>
      </c>
      <c r="I583" s="30">
        <f t="shared" si="104"/>
        <v>117.11130000000006</v>
      </c>
      <c r="J583" s="17">
        <v>0.004</v>
      </c>
      <c r="K583" s="17">
        <f t="shared" si="105"/>
        <v>8</v>
      </c>
      <c r="L583" s="30">
        <f t="shared" si="106"/>
        <v>73.60679999999994</v>
      </c>
      <c r="M583" s="17">
        <v>0.0038</v>
      </c>
      <c r="N583" s="17">
        <f t="shared" si="107"/>
        <v>5.7</v>
      </c>
    </row>
    <row r="584" spans="1:14" ht="12.75">
      <c r="A584" s="3"/>
      <c r="B584" s="17">
        <v>24</v>
      </c>
      <c r="C584" s="30">
        <f t="shared" si="100"/>
        <v>107.04340000000012</v>
      </c>
      <c r="D584" s="17">
        <v>0.0002</v>
      </c>
      <c r="E584" s="17">
        <f t="shared" si="101"/>
        <v>0.4</v>
      </c>
      <c r="F584" s="30">
        <f t="shared" si="102"/>
        <v>5.174000000000005</v>
      </c>
      <c r="G584" s="17">
        <v>0.0002</v>
      </c>
      <c r="H584" s="17">
        <f t="shared" si="103"/>
        <v>0.3</v>
      </c>
      <c r="I584" s="30">
        <f t="shared" si="104"/>
        <v>117.11530000000006</v>
      </c>
      <c r="J584" s="17">
        <v>0.004</v>
      </c>
      <c r="K584" s="17">
        <f t="shared" si="105"/>
        <v>8</v>
      </c>
      <c r="L584" s="30">
        <f t="shared" si="106"/>
        <v>73.61059999999993</v>
      </c>
      <c r="M584" s="17">
        <v>0.0038</v>
      </c>
      <c r="N584" s="17">
        <f t="shared" si="107"/>
        <v>5.7</v>
      </c>
    </row>
    <row r="585" spans="1:14" ht="12.75">
      <c r="A585" s="3"/>
      <c r="B585" s="17" t="s">
        <v>4</v>
      </c>
      <c r="C585" s="19"/>
      <c r="D585" s="19"/>
      <c r="E585" s="19">
        <f>SUM(E561:E584)</f>
        <v>6.8000000000000025</v>
      </c>
      <c r="F585" s="19"/>
      <c r="G585" s="19"/>
      <c r="H585" s="19">
        <f>SUM(H561:H584)</f>
        <v>5.999999999999999</v>
      </c>
      <c r="I585" s="19"/>
      <c r="J585" s="19"/>
      <c r="K585" s="19">
        <f>SUM(K561:K584)</f>
        <v>190.6</v>
      </c>
      <c r="L585" s="19"/>
      <c r="M585" s="30"/>
      <c r="N585" s="91">
        <f>SUM(N561:N584)</f>
        <v>135.89999999999998</v>
      </c>
    </row>
    <row r="586" spans="1:14" ht="15">
      <c r="A586" s="3"/>
      <c r="B586" s="21"/>
      <c r="C586" s="21"/>
      <c r="D586" s="21"/>
      <c r="E586" s="21"/>
      <c r="F586" s="21"/>
      <c r="G586" s="21"/>
      <c r="H586" s="52" t="s">
        <v>67</v>
      </c>
      <c r="I586" s="52"/>
      <c r="J586" s="52"/>
      <c r="K586" s="52"/>
      <c r="L586" s="52"/>
      <c r="M586" s="52"/>
      <c r="N586" s="52"/>
    </row>
    <row r="587" spans="1:14" ht="12.75">
      <c r="A587" s="3"/>
      <c r="B587" s="3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2.75">
      <c r="A588" s="3"/>
      <c r="B588" s="3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">
      <c r="A589" s="3"/>
      <c r="B589" s="12" t="s">
        <v>27</v>
      </c>
      <c r="C589" s="13"/>
      <c r="D589" s="13"/>
      <c r="E589" s="13"/>
      <c r="F589" s="60">
        <v>900411</v>
      </c>
      <c r="G589" s="60"/>
      <c r="H589" s="60"/>
      <c r="I589" s="60"/>
      <c r="J589" s="60"/>
      <c r="K589" s="13"/>
      <c r="L589" s="61" t="s">
        <v>38</v>
      </c>
      <c r="M589" s="61"/>
      <c r="N589" s="61"/>
    </row>
    <row r="590" spans="1:14" ht="15">
      <c r="A590" s="3"/>
      <c r="B590" s="12" t="s">
        <v>28</v>
      </c>
      <c r="C590" s="13"/>
      <c r="D590" s="13"/>
      <c r="E590" s="13"/>
      <c r="F590" s="54" t="s">
        <v>29</v>
      </c>
      <c r="G590" s="54"/>
      <c r="H590" s="54"/>
      <c r="I590" s="54"/>
      <c r="J590" s="54"/>
      <c r="K590" s="13"/>
      <c r="L590" s="54" t="s">
        <v>8</v>
      </c>
      <c r="M590" s="54"/>
      <c r="N590" s="54"/>
    </row>
    <row r="591" spans="1:14" ht="15">
      <c r="A591" s="3"/>
      <c r="B591" s="12" t="s">
        <v>30</v>
      </c>
      <c r="C591" s="13"/>
      <c r="D591" s="13"/>
      <c r="E591" s="13"/>
      <c r="F591" s="55" t="s">
        <v>31</v>
      </c>
      <c r="G591" s="55"/>
      <c r="H591" s="55"/>
      <c r="I591" s="55"/>
      <c r="J591" s="55"/>
      <c r="K591" s="13"/>
      <c r="L591" s="56" t="s">
        <v>39</v>
      </c>
      <c r="M591" s="56"/>
      <c r="N591" s="56"/>
    </row>
    <row r="592" spans="1:14" ht="15">
      <c r="A592" s="3"/>
      <c r="B592" s="13"/>
      <c r="C592" s="13"/>
      <c r="D592" s="57" t="s">
        <v>84</v>
      </c>
      <c r="E592" s="57"/>
      <c r="F592" s="57"/>
      <c r="G592" s="57"/>
      <c r="H592" s="57"/>
      <c r="I592" s="57"/>
      <c r="J592" s="57"/>
      <c r="K592" s="57"/>
      <c r="L592" s="57"/>
      <c r="M592" s="14"/>
      <c r="N592" s="14"/>
    </row>
    <row r="593" spans="1:14" ht="15.75">
      <c r="A593" s="3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 customHeight="1">
      <c r="A594" s="3"/>
      <c r="B594" s="58" t="s">
        <v>1</v>
      </c>
      <c r="C594" s="59" t="s">
        <v>2</v>
      </c>
      <c r="D594" s="59"/>
      <c r="E594" s="59"/>
      <c r="F594" s="59"/>
      <c r="G594" s="59"/>
      <c r="H594" s="59"/>
      <c r="I594" s="59" t="s">
        <v>3</v>
      </c>
      <c r="J594" s="59"/>
      <c r="K594" s="59"/>
      <c r="L594" s="59"/>
      <c r="M594" s="59"/>
      <c r="N594" s="59"/>
    </row>
    <row r="595" spans="1:14" ht="12.75" customHeight="1">
      <c r="A595" s="3"/>
      <c r="B595" s="58"/>
      <c r="C595" s="53" t="s">
        <v>79</v>
      </c>
      <c r="D595" s="53"/>
      <c r="E595" s="53"/>
      <c r="F595" s="53" t="s">
        <v>80</v>
      </c>
      <c r="G595" s="53"/>
      <c r="H595" s="53"/>
      <c r="I595" s="53" t="s">
        <v>79</v>
      </c>
      <c r="J595" s="53"/>
      <c r="K595" s="53"/>
      <c r="L595" s="53" t="s">
        <v>80</v>
      </c>
      <c r="M595" s="53"/>
      <c r="N595" s="53"/>
    </row>
    <row r="596" spans="1:14" ht="12.75" customHeight="1">
      <c r="A596" s="3"/>
      <c r="B596" s="58"/>
      <c r="C596" s="53" t="s">
        <v>35</v>
      </c>
      <c r="D596" s="53"/>
      <c r="E596" s="53"/>
      <c r="F596" s="53" t="s">
        <v>35</v>
      </c>
      <c r="G596" s="53"/>
      <c r="H596" s="53"/>
      <c r="I596" s="53" t="s">
        <v>35</v>
      </c>
      <c r="J596" s="53"/>
      <c r="K596" s="53"/>
      <c r="L596" s="53" t="s">
        <v>35</v>
      </c>
      <c r="M596" s="53"/>
      <c r="N596" s="53"/>
    </row>
    <row r="597" spans="1:14" ht="33.75">
      <c r="A597" s="3"/>
      <c r="B597" s="58"/>
      <c r="C597" s="16" t="s">
        <v>5</v>
      </c>
      <c r="D597" s="16" t="s">
        <v>6</v>
      </c>
      <c r="E597" s="16" t="s">
        <v>7</v>
      </c>
      <c r="F597" s="16" t="s">
        <v>5</v>
      </c>
      <c r="G597" s="16" t="s">
        <v>6</v>
      </c>
      <c r="H597" s="16" t="s">
        <v>7</v>
      </c>
      <c r="I597" s="16" t="s">
        <v>5</v>
      </c>
      <c r="J597" s="16" t="s">
        <v>6</v>
      </c>
      <c r="K597" s="16" t="s">
        <v>7</v>
      </c>
      <c r="L597" s="16" t="s">
        <v>5</v>
      </c>
      <c r="M597" s="16" t="s">
        <v>6</v>
      </c>
      <c r="N597" s="16" t="s">
        <v>7</v>
      </c>
    </row>
    <row r="598" spans="1:14" ht="12.75">
      <c r="A598" s="3"/>
      <c r="B598" s="17">
        <v>1</v>
      </c>
      <c r="C598" s="17">
        <v>2</v>
      </c>
      <c r="D598" s="17">
        <v>3</v>
      </c>
      <c r="E598" s="17">
        <v>4</v>
      </c>
      <c r="F598" s="17">
        <v>5</v>
      </c>
      <c r="G598" s="17">
        <v>6</v>
      </c>
      <c r="H598" s="17">
        <v>7</v>
      </c>
      <c r="I598" s="17">
        <v>5</v>
      </c>
      <c r="J598" s="17">
        <v>6</v>
      </c>
      <c r="K598" s="17">
        <v>7</v>
      </c>
      <c r="L598" s="17">
        <v>11</v>
      </c>
      <c r="M598" s="17">
        <v>12</v>
      </c>
      <c r="N598" s="17">
        <v>13</v>
      </c>
    </row>
    <row r="599" spans="1:14" ht="12.75">
      <c r="A599" s="3"/>
      <c r="B599" s="43">
        <v>0</v>
      </c>
      <c r="C599" s="44">
        <v>126.27</v>
      </c>
      <c r="D599" s="43"/>
      <c r="E599" s="43"/>
      <c r="F599" s="44">
        <v>310.35</v>
      </c>
      <c r="G599" s="43"/>
      <c r="H599" s="43"/>
      <c r="I599" s="44">
        <v>227.01</v>
      </c>
      <c r="J599" s="43"/>
      <c r="K599" s="43"/>
      <c r="L599" s="44">
        <v>221.5</v>
      </c>
      <c r="M599" s="43"/>
      <c r="N599" s="43"/>
    </row>
    <row r="600" spans="1:14" ht="12.75">
      <c r="A600" s="3"/>
      <c r="B600" s="43">
        <v>1</v>
      </c>
      <c r="C600" s="44">
        <f>C599+D600</f>
        <v>126.27279999999999</v>
      </c>
      <c r="D600" s="17">
        <v>0.0028</v>
      </c>
      <c r="E600" s="41">
        <f>D600*2000</f>
        <v>5.6</v>
      </c>
      <c r="F600" s="44">
        <f>F599+G600</f>
        <v>310.3609</v>
      </c>
      <c r="G600" s="17">
        <v>0.0109</v>
      </c>
      <c r="H600" s="41">
        <f>G600*2000</f>
        <v>21.8</v>
      </c>
      <c r="I600" s="44">
        <f>I599+J600</f>
        <v>227.0176</v>
      </c>
      <c r="J600" s="17">
        <v>0.0076</v>
      </c>
      <c r="K600" s="41">
        <f>J600*2000</f>
        <v>15.2</v>
      </c>
      <c r="L600" s="44">
        <f>L599+M600</f>
        <v>221.5098</v>
      </c>
      <c r="M600" s="17">
        <v>0.0098</v>
      </c>
      <c r="N600" s="41">
        <f>M600*2000</f>
        <v>19.599999999999998</v>
      </c>
    </row>
    <row r="601" spans="1:14" ht="12.75">
      <c r="A601" s="3"/>
      <c r="B601" s="43">
        <v>2</v>
      </c>
      <c r="C601" s="44">
        <f aca="true" t="shared" si="108" ref="C601:C623">C600+D601</f>
        <v>126.27569999999999</v>
      </c>
      <c r="D601" s="17">
        <v>0.0029</v>
      </c>
      <c r="E601" s="41">
        <f aca="true" t="shared" si="109" ref="E601:E623">D601*2000</f>
        <v>5.8</v>
      </c>
      <c r="F601" s="44">
        <f aca="true" t="shared" si="110" ref="F601:F623">F600+G601</f>
        <v>310.3704</v>
      </c>
      <c r="G601" s="17">
        <v>0.009500000000000001</v>
      </c>
      <c r="H601" s="41">
        <f aca="true" t="shared" si="111" ref="H601:H623">G601*2000</f>
        <v>19.000000000000004</v>
      </c>
      <c r="I601" s="44">
        <f aca="true" t="shared" si="112" ref="I601:I623">I600+J601</f>
        <v>227.0253</v>
      </c>
      <c r="J601" s="17">
        <v>0.0077</v>
      </c>
      <c r="K601" s="41">
        <f aca="true" t="shared" si="113" ref="K601:K623">J601*2000</f>
        <v>15.4</v>
      </c>
      <c r="L601" s="44">
        <f aca="true" t="shared" si="114" ref="L601:L623">L600+M601</f>
        <v>221.51960000000003</v>
      </c>
      <c r="M601" s="17">
        <v>0.0098</v>
      </c>
      <c r="N601" s="41">
        <f aca="true" t="shared" si="115" ref="N601:N623">M601*2000</f>
        <v>19.599999999999998</v>
      </c>
    </row>
    <row r="602" spans="1:14" ht="12.75">
      <c r="A602" s="3"/>
      <c r="B602" s="43">
        <v>3</v>
      </c>
      <c r="C602" s="44">
        <f t="shared" si="108"/>
        <v>126.27849999999998</v>
      </c>
      <c r="D602" s="17">
        <v>0.0028</v>
      </c>
      <c r="E602" s="41">
        <f t="shared" si="109"/>
        <v>5.6</v>
      </c>
      <c r="F602" s="44">
        <f t="shared" si="110"/>
        <v>310.40200000000004</v>
      </c>
      <c r="G602" s="17">
        <v>0.0316</v>
      </c>
      <c r="H602" s="41">
        <f t="shared" si="111"/>
        <v>63.2</v>
      </c>
      <c r="I602" s="44">
        <f t="shared" si="112"/>
        <v>227.03279999999998</v>
      </c>
      <c r="J602" s="17">
        <v>0.0075</v>
      </c>
      <c r="K602" s="41">
        <f t="shared" si="113"/>
        <v>15</v>
      </c>
      <c r="L602" s="44">
        <f t="shared" si="114"/>
        <v>221.54250000000002</v>
      </c>
      <c r="M602" s="17">
        <v>0.0229</v>
      </c>
      <c r="N602" s="41">
        <f t="shared" si="115"/>
        <v>45.8</v>
      </c>
    </row>
    <row r="603" spans="1:14" ht="12.75">
      <c r="A603" s="3"/>
      <c r="B603" s="43">
        <v>4</v>
      </c>
      <c r="C603" s="44">
        <f t="shared" si="108"/>
        <v>126.28129999999997</v>
      </c>
      <c r="D603" s="17">
        <v>0.0028</v>
      </c>
      <c r="E603" s="41">
        <f t="shared" si="109"/>
        <v>5.6</v>
      </c>
      <c r="F603" s="44">
        <f t="shared" si="110"/>
        <v>310.43320000000006</v>
      </c>
      <c r="G603" s="17">
        <v>0.0312</v>
      </c>
      <c r="H603" s="41">
        <f t="shared" si="111"/>
        <v>62.4</v>
      </c>
      <c r="I603" s="44">
        <f t="shared" si="112"/>
        <v>227.04029999999997</v>
      </c>
      <c r="J603" s="17">
        <v>0.0075</v>
      </c>
      <c r="K603" s="41">
        <f t="shared" si="113"/>
        <v>15</v>
      </c>
      <c r="L603" s="44">
        <f t="shared" si="114"/>
        <v>221.5652</v>
      </c>
      <c r="M603" s="17">
        <v>0.022699999999999998</v>
      </c>
      <c r="N603" s="41">
        <f t="shared" si="115"/>
        <v>45.4</v>
      </c>
    </row>
    <row r="604" spans="1:14" ht="12.75">
      <c r="A604" s="3"/>
      <c r="B604" s="43">
        <v>5</v>
      </c>
      <c r="C604" s="44">
        <f t="shared" si="108"/>
        <v>126.28409999999997</v>
      </c>
      <c r="D604" s="17">
        <v>0.0028</v>
      </c>
      <c r="E604" s="41">
        <f t="shared" si="109"/>
        <v>5.6</v>
      </c>
      <c r="F604" s="44">
        <f t="shared" si="110"/>
        <v>310.45920000000007</v>
      </c>
      <c r="G604" s="17">
        <v>0.026000000000000002</v>
      </c>
      <c r="H604" s="41">
        <f t="shared" si="111"/>
        <v>52.00000000000001</v>
      </c>
      <c r="I604" s="44">
        <f t="shared" si="112"/>
        <v>227.04749999999999</v>
      </c>
      <c r="J604" s="17">
        <v>0.0072</v>
      </c>
      <c r="K604" s="41">
        <f t="shared" si="113"/>
        <v>14.4</v>
      </c>
      <c r="L604" s="44">
        <f t="shared" si="114"/>
        <v>221.5867</v>
      </c>
      <c r="M604" s="17">
        <v>0.0215</v>
      </c>
      <c r="N604" s="41">
        <f t="shared" si="115"/>
        <v>43</v>
      </c>
    </row>
    <row r="605" spans="1:14" ht="12.75">
      <c r="A605" s="3"/>
      <c r="B605" s="43">
        <v>6</v>
      </c>
      <c r="C605" s="44">
        <f t="shared" si="108"/>
        <v>126.28689999999996</v>
      </c>
      <c r="D605" s="17">
        <v>0.0028</v>
      </c>
      <c r="E605" s="41">
        <f t="shared" si="109"/>
        <v>5.6</v>
      </c>
      <c r="F605" s="44">
        <f t="shared" si="110"/>
        <v>310.47800000000007</v>
      </c>
      <c r="G605" s="17">
        <v>0.0188</v>
      </c>
      <c r="H605" s="41">
        <f t="shared" si="111"/>
        <v>37.6</v>
      </c>
      <c r="I605" s="44">
        <f t="shared" si="112"/>
        <v>227.05499999999998</v>
      </c>
      <c r="J605" s="17">
        <v>0.0075</v>
      </c>
      <c r="K605" s="41">
        <f t="shared" si="113"/>
        <v>15</v>
      </c>
      <c r="L605" s="44">
        <f t="shared" si="114"/>
        <v>221.6027</v>
      </c>
      <c r="M605" s="17">
        <v>0.016</v>
      </c>
      <c r="N605" s="41">
        <f t="shared" si="115"/>
        <v>32</v>
      </c>
    </row>
    <row r="606" spans="1:14" ht="12.75">
      <c r="A606" s="3"/>
      <c r="B606" s="43">
        <v>7</v>
      </c>
      <c r="C606" s="44">
        <f t="shared" si="108"/>
        <v>126.28999999999996</v>
      </c>
      <c r="D606" s="17">
        <v>0.0031000000000000003</v>
      </c>
      <c r="E606" s="41">
        <f t="shared" si="109"/>
        <v>6.200000000000001</v>
      </c>
      <c r="F606" s="44">
        <f t="shared" si="110"/>
        <v>310.48840000000007</v>
      </c>
      <c r="G606" s="17">
        <v>0.0104</v>
      </c>
      <c r="H606" s="41">
        <f t="shared" si="111"/>
        <v>20.8</v>
      </c>
      <c r="I606" s="44">
        <f t="shared" si="112"/>
        <v>227.06249999999997</v>
      </c>
      <c r="J606" s="17">
        <v>0.0075</v>
      </c>
      <c r="K606" s="41">
        <f t="shared" si="113"/>
        <v>15</v>
      </c>
      <c r="L606" s="44">
        <f t="shared" si="114"/>
        <v>221.6125</v>
      </c>
      <c r="M606" s="17">
        <v>0.0098</v>
      </c>
      <c r="N606" s="41">
        <f t="shared" si="115"/>
        <v>19.599999999999998</v>
      </c>
    </row>
    <row r="607" spans="1:14" ht="12.75">
      <c r="A607" s="3"/>
      <c r="B607" s="43">
        <v>8</v>
      </c>
      <c r="C607" s="44">
        <f t="shared" si="108"/>
        <v>126.29799999999996</v>
      </c>
      <c r="D607" s="17">
        <v>0.008</v>
      </c>
      <c r="E607" s="41">
        <f t="shared" si="109"/>
        <v>16</v>
      </c>
      <c r="F607" s="44">
        <f t="shared" si="110"/>
        <v>310.5010000000001</v>
      </c>
      <c r="G607" s="17">
        <v>0.0126</v>
      </c>
      <c r="H607" s="41">
        <f t="shared" si="111"/>
        <v>25.2</v>
      </c>
      <c r="I607" s="44">
        <f t="shared" si="112"/>
        <v>227.07029999999997</v>
      </c>
      <c r="J607" s="17">
        <v>0.0078000000000000005</v>
      </c>
      <c r="K607" s="41">
        <f t="shared" si="113"/>
        <v>15.600000000000001</v>
      </c>
      <c r="L607" s="44">
        <f t="shared" si="114"/>
        <v>221.62740000000002</v>
      </c>
      <c r="M607" s="17">
        <v>0.0149</v>
      </c>
      <c r="N607" s="41">
        <f t="shared" si="115"/>
        <v>29.8</v>
      </c>
    </row>
    <row r="608" spans="1:14" ht="12.75">
      <c r="A608" s="3"/>
      <c r="B608" s="43">
        <v>9</v>
      </c>
      <c r="C608" s="44">
        <f t="shared" si="108"/>
        <v>126.32289999999996</v>
      </c>
      <c r="D608" s="17">
        <v>0.0249</v>
      </c>
      <c r="E608" s="41">
        <f t="shared" si="109"/>
        <v>49.8</v>
      </c>
      <c r="F608" s="44">
        <f t="shared" si="110"/>
        <v>310.5216000000001</v>
      </c>
      <c r="G608" s="17">
        <v>0.0206</v>
      </c>
      <c r="H608" s="41">
        <f t="shared" si="111"/>
        <v>41.2</v>
      </c>
      <c r="I608" s="44">
        <f t="shared" si="112"/>
        <v>227.09419999999997</v>
      </c>
      <c r="J608" s="17">
        <v>0.0239</v>
      </c>
      <c r="K608" s="41">
        <f t="shared" si="113"/>
        <v>47.800000000000004</v>
      </c>
      <c r="L608" s="44">
        <f t="shared" si="114"/>
        <v>221.65430000000003</v>
      </c>
      <c r="M608" s="17">
        <v>0.0269</v>
      </c>
      <c r="N608" s="41">
        <f t="shared" si="115"/>
        <v>53.8</v>
      </c>
    </row>
    <row r="609" spans="1:14" ht="12.75">
      <c r="A609" s="3"/>
      <c r="B609" s="43">
        <v>10</v>
      </c>
      <c r="C609" s="44">
        <f t="shared" si="108"/>
        <v>126.34569999999997</v>
      </c>
      <c r="D609" s="17">
        <v>0.0228</v>
      </c>
      <c r="E609" s="41">
        <f t="shared" si="109"/>
        <v>45.6</v>
      </c>
      <c r="F609" s="44">
        <f t="shared" si="110"/>
        <v>310.5496000000001</v>
      </c>
      <c r="G609" s="17">
        <v>0.027999999999999997</v>
      </c>
      <c r="H609" s="41">
        <f t="shared" si="111"/>
        <v>55.99999999999999</v>
      </c>
      <c r="I609" s="44">
        <f t="shared" si="112"/>
        <v>227.11759999999998</v>
      </c>
      <c r="J609" s="17">
        <v>0.023399999999999997</v>
      </c>
      <c r="K609" s="41">
        <f t="shared" si="113"/>
        <v>46.8</v>
      </c>
      <c r="L609" s="44">
        <f t="shared" si="114"/>
        <v>221.68620000000004</v>
      </c>
      <c r="M609" s="17">
        <v>0.0319</v>
      </c>
      <c r="N609" s="41">
        <f t="shared" si="115"/>
        <v>63.8</v>
      </c>
    </row>
    <row r="610" spans="1:14" ht="12.75">
      <c r="A610" s="3"/>
      <c r="B610" s="43">
        <v>11</v>
      </c>
      <c r="C610" s="44">
        <f t="shared" si="108"/>
        <v>126.36579999999996</v>
      </c>
      <c r="D610" s="17">
        <v>0.0201</v>
      </c>
      <c r="E610" s="41">
        <f t="shared" si="109"/>
        <v>40.2</v>
      </c>
      <c r="F610" s="44">
        <f t="shared" si="110"/>
        <v>310.5721000000001</v>
      </c>
      <c r="G610" s="17">
        <v>0.0225</v>
      </c>
      <c r="H610" s="41">
        <f t="shared" si="111"/>
        <v>45</v>
      </c>
      <c r="I610" s="44">
        <f t="shared" si="112"/>
        <v>227.1427</v>
      </c>
      <c r="J610" s="17">
        <v>0.0251</v>
      </c>
      <c r="K610" s="41">
        <f t="shared" si="113"/>
        <v>50.2</v>
      </c>
      <c r="L610" s="44">
        <f t="shared" si="114"/>
        <v>221.71890000000005</v>
      </c>
      <c r="M610" s="17">
        <v>0.0327</v>
      </c>
      <c r="N610" s="41">
        <f t="shared" si="115"/>
        <v>65.4</v>
      </c>
    </row>
    <row r="611" spans="1:14" ht="12.75">
      <c r="A611" s="3"/>
      <c r="B611" s="43">
        <v>12</v>
      </c>
      <c r="C611" s="44">
        <f t="shared" si="108"/>
        <v>126.38529999999996</v>
      </c>
      <c r="D611" s="17">
        <v>0.0195</v>
      </c>
      <c r="E611" s="41">
        <f t="shared" si="109"/>
        <v>39</v>
      </c>
      <c r="F611" s="44">
        <f t="shared" si="110"/>
        <v>310.5981000000001</v>
      </c>
      <c r="G611" s="17">
        <v>0.026000000000000002</v>
      </c>
      <c r="H611" s="41">
        <f t="shared" si="111"/>
        <v>52.00000000000001</v>
      </c>
      <c r="I611" s="44">
        <f t="shared" si="112"/>
        <v>227.1666</v>
      </c>
      <c r="J611" s="17">
        <v>0.023899999999999998</v>
      </c>
      <c r="K611" s="41">
        <f t="shared" si="113"/>
        <v>47.8</v>
      </c>
      <c r="L611" s="44">
        <f t="shared" si="114"/>
        <v>221.75530000000003</v>
      </c>
      <c r="M611" s="17">
        <v>0.0364</v>
      </c>
      <c r="N611" s="41">
        <f t="shared" si="115"/>
        <v>72.8</v>
      </c>
    </row>
    <row r="612" spans="1:14" ht="12.75">
      <c r="A612" s="3"/>
      <c r="B612" s="43">
        <v>13</v>
      </c>
      <c r="C612" s="44">
        <f t="shared" si="108"/>
        <v>126.40159999999996</v>
      </c>
      <c r="D612" s="17">
        <v>0.0163</v>
      </c>
      <c r="E612" s="41">
        <f t="shared" si="109"/>
        <v>32.599999999999994</v>
      </c>
      <c r="F612" s="44">
        <f t="shared" si="110"/>
        <v>310.6171000000001</v>
      </c>
      <c r="G612" s="17">
        <v>0.019</v>
      </c>
      <c r="H612" s="41">
        <f t="shared" si="111"/>
        <v>38</v>
      </c>
      <c r="I612" s="44">
        <f t="shared" si="112"/>
        <v>227.19119999999998</v>
      </c>
      <c r="J612" s="17">
        <v>0.024599999999999997</v>
      </c>
      <c r="K612" s="41">
        <f t="shared" si="113"/>
        <v>49.199999999999996</v>
      </c>
      <c r="L612" s="44">
        <f t="shared" si="114"/>
        <v>221.77890000000002</v>
      </c>
      <c r="M612" s="17">
        <v>0.023600000000000003</v>
      </c>
      <c r="N612" s="41">
        <f t="shared" si="115"/>
        <v>47.2</v>
      </c>
    </row>
    <row r="613" spans="1:14" ht="12.75">
      <c r="A613" s="3"/>
      <c r="B613" s="43">
        <v>14</v>
      </c>
      <c r="C613" s="44">
        <f t="shared" si="108"/>
        <v>126.42259999999996</v>
      </c>
      <c r="D613" s="17">
        <v>0.021</v>
      </c>
      <c r="E613" s="41">
        <f t="shared" si="109"/>
        <v>42</v>
      </c>
      <c r="F613" s="44">
        <f t="shared" si="110"/>
        <v>310.6434000000001</v>
      </c>
      <c r="G613" s="17">
        <v>0.026299999999999997</v>
      </c>
      <c r="H613" s="41">
        <f t="shared" si="111"/>
        <v>52.599999999999994</v>
      </c>
      <c r="I613" s="44">
        <f t="shared" si="112"/>
        <v>227.21499999999997</v>
      </c>
      <c r="J613" s="17">
        <v>0.0238</v>
      </c>
      <c r="K613" s="41">
        <f t="shared" si="113"/>
        <v>47.6</v>
      </c>
      <c r="L613" s="44">
        <f t="shared" si="114"/>
        <v>221.81670000000003</v>
      </c>
      <c r="M613" s="17">
        <v>0.0378</v>
      </c>
      <c r="N613" s="41">
        <f t="shared" si="115"/>
        <v>75.6</v>
      </c>
    </row>
    <row r="614" spans="1:14" ht="12.75">
      <c r="A614" s="3"/>
      <c r="B614" s="43">
        <v>15</v>
      </c>
      <c r="C614" s="44">
        <f t="shared" si="108"/>
        <v>126.44229999999996</v>
      </c>
      <c r="D614" s="17">
        <v>0.0197</v>
      </c>
      <c r="E614" s="41">
        <f t="shared" si="109"/>
        <v>39.4</v>
      </c>
      <c r="F614" s="44">
        <f t="shared" si="110"/>
        <v>310.6714000000001</v>
      </c>
      <c r="G614" s="17">
        <v>0.028</v>
      </c>
      <c r="H614" s="41">
        <f t="shared" si="111"/>
        <v>56</v>
      </c>
      <c r="I614" s="44">
        <f t="shared" si="112"/>
        <v>227.2385</v>
      </c>
      <c r="J614" s="17">
        <v>0.0235</v>
      </c>
      <c r="K614" s="41">
        <f t="shared" si="113"/>
        <v>47</v>
      </c>
      <c r="L614" s="44">
        <f t="shared" si="114"/>
        <v>221.85220000000004</v>
      </c>
      <c r="M614" s="17">
        <v>0.035500000000000004</v>
      </c>
      <c r="N614" s="41">
        <f t="shared" si="115"/>
        <v>71.00000000000001</v>
      </c>
    </row>
    <row r="615" spans="1:14" ht="12.75">
      <c r="A615" s="3"/>
      <c r="B615" s="43">
        <v>16</v>
      </c>
      <c r="C615" s="44">
        <f t="shared" si="108"/>
        <v>126.46179999999995</v>
      </c>
      <c r="D615" s="17">
        <v>0.0195</v>
      </c>
      <c r="E615" s="41">
        <f t="shared" si="109"/>
        <v>39</v>
      </c>
      <c r="F615" s="44">
        <f t="shared" si="110"/>
        <v>310.69510000000014</v>
      </c>
      <c r="G615" s="17">
        <v>0.0237</v>
      </c>
      <c r="H615" s="41">
        <f t="shared" si="111"/>
        <v>47.4</v>
      </c>
      <c r="I615" s="44">
        <f t="shared" si="112"/>
        <v>227.26479999999998</v>
      </c>
      <c r="J615" s="17">
        <v>0.026299999999999997</v>
      </c>
      <c r="K615" s="41">
        <f t="shared" si="113"/>
        <v>52.599999999999994</v>
      </c>
      <c r="L615" s="44">
        <f t="shared" si="114"/>
        <v>221.87840000000003</v>
      </c>
      <c r="M615" s="17">
        <v>0.0262</v>
      </c>
      <c r="N615" s="41">
        <f t="shared" si="115"/>
        <v>52.400000000000006</v>
      </c>
    </row>
    <row r="616" spans="1:14" ht="12.75">
      <c r="A616" s="3"/>
      <c r="B616" s="43">
        <v>17</v>
      </c>
      <c r="C616" s="44">
        <f t="shared" si="108"/>
        <v>126.47539999999995</v>
      </c>
      <c r="D616" s="17">
        <v>0.013600000000000001</v>
      </c>
      <c r="E616" s="41">
        <f t="shared" si="109"/>
        <v>27.200000000000003</v>
      </c>
      <c r="F616" s="44">
        <f t="shared" si="110"/>
        <v>310.7183000000001</v>
      </c>
      <c r="G616" s="17">
        <v>0.0232</v>
      </c>
      <c r="H616" s="41">
        <f t="shared" si="111"/>
        <v>46.4</v>
      </c>
      <c r="I616" s="44">
        <f t="shared" si="112"/>
        <v>227.28269999999998</v>
      </c>
      <c r="J616" s="17">
        <v>0.0179</v>
      </c>
      <c r="K616" s="41">
        <f t="shared" si="113"/>
        <v>35.8</v>
      </c>
      <c r="L616" s="44">
        <f t="shared" si="114"/>
        <v>221.89970000000002</v>
      </c>
      <c r="M616" s="17">
        <v>0.0213</v>
      </c>
      <c r="N616" s="41">
        <f t="shared" si="115"/>
        <v>42.6</v>
      </c>
    </row>
    <row r="617" spans="1:14" ht="12.75">
      <c r="A617" s="3"/>
      <c r="B617" s="43">
        <v>18</v>
      </c>
      <c r="C617" s="44">
        <f t="shared" si="108"/>
        <v>126.48809999999995</v>
      </c>
      <c r="D617" s="17">
        <v>0.0127</v>
      </c>
      <c r="E617" s="41">
        <f t="shared" si="109"/>
        <v>25.4</v>
      </c>
      <c r="F617" s="44">
        <f t="shared" si="110"/>
        <v>310.7360000000001</v>
      </c>
      <c r="G617" s="17">
        <v>0.0177</v>
      </c>
      <c r="H617" s="41">
        <f t="shared" si="111"/>
        <v>35.4</v>
      </c>
      <c r="I617" s="44">
        <f t="shared" si="112"/>
        <v>227.29899999999998</v>
      </c>
      <c r="J617" s="17">
        <v>0.016300000000000002</v>
      </c>
      <c r="K617" s="41">
        <f t="shared" si="113"/>
        <v>32.6</v>
      </c>
      <c r="L617" s="44">
        <f t="shared" si="114"/>
        <v>221.91920000000002</v>
      </c>
      <c r="M617" s="17">
        <v>0.0195</v>
      </c>
      <c r="N617" s="41">
        <f t="shared" si="115"/>
        <v>39</v>
      </c>
    </row>
    <row r="618" spans="1:14" ht="12.75">
      <c r="A618" s="3"/>
      <c r="B618" s="43">
        <v>19</v>
      </c>
      <c r="C618" s="44">
        <f t="shared" si="108"/>
        <v>126.49899999999995</v>
      </c>
      <c r="D618" s="17">
        <v>0.0109</v>
      </c>
      <c r="E618" s="41">
        <f t="shared" si="109"/>
        <v>21.8</v>
      </c>
      <c r="F618" s="44">
        <f t="shared" si="110"/>
        <v>310.7487000000001</v>
      </c>
      <c r="G618" s="17">
        <v>0.0127</v>
      </c>
      <c r="H618" s="41">
        <f t="shared" si="111"/>
        <v>25.4</v>
      </c>
      <c r="I618" s="44">
        <f t="shared" si="112"/>
        <v>227.31229999999996</v>
      </c>
      <c r="J618" s="17">
        <v>0.013300000000000001</v>
      </c>
      <c r="K618" s="41">
        <f t="shared" si="113"/>
        <v>26.6</v>
      </c>
      <c r="L618" s="44">
        <f t="shared" si="114"/>
        <v>221.93200000000002</v>
      </c>
      <c r="M618" s="17">
        <v>0.012799999999999999</v>
      </c>
      <c r="N618" s="41">
        <f t="shared" si="115"/>
        <v>25.599999999999998</v>
      </c>
    </row>
    <row r="619" spans="1:14" ht="12.75">
      <c r="A619" s="3"/>
      <c r="B619" s="43">
        <v>20</v>
      </c>
      <c r="C619" s="44">
        <f t="shared" si="108"/>
        <v>126.50639999999996</v>
      </c>
      <c r="D619" s="17">
        <v>0.0074</v>
      </c>
      <c r="E619" s="41">
        <f t="shared" si="109"/>
        <v>14.8</v>
      </c>
      <c r="F619" s="44">
        <f t="shared" si="110"/>
        <v>310.7644000000001</v>
      </c>
      <c r="G619" s="17">
        <v>0.0157</v>
      </c>
      <c r="H619" s="41">
        <f t="shared" si="111"/>
        <v>31.4</v>
      </c>
      <c r="I619" s="44">
        <f t="shared" si="112"/>
        <v>227.32029999999997</v>
      </c>
      <c r="J619" s="17">
        <v>0.008</v>
      </c>
      <c r="K619" s="41">
        <f t="shared" si="113"/>
        <v>16</v>
      </c>
      <c r="L619" s="44">
        <f t="shared" si="114"/>
        <v>221.94650000000001</v>
      </c>
      <c r="M619" s="17">
        <v>0.0145</v>
      </c>
      <c r="N619" s="41">
        <f t="shared" si="115"/>
        <v>29</v>
      </c>
    </row>
    <row r="620" spans="1:14" ht="12.75">
      <c r="A620" s="3"/>
      <c r="B620" s="43">
        <v>21</v>
      </c>
      <c r="C620" s="44">
        <f t="shared" si="108"/>
        <v>126.51409999999996</v>
      </c>
      <c r="D620" s="17">
        <v>0.0077</v>
      </c>
      <c r="E620" s="41">
        <f t="shared" si="109"/>
        <v>15.4</v>
      </c>
      <c r="F620" s="44">
        <f t="shared" si="110"/>
        <v>310.79100000000005</v>
      </c>
      <c r="G620" s="17">
        <v>0.026600000000000002</v>
      </c>
      <c r="H620" s="41">
        <f t="shared" si="111"/>
        <v>53.2</v>
      </c>
      <c r="I620" s="44">
        <f t="shared" si="112"/>
        <v>227.32809999999998</v>
      </c>
      <c r="J620" s="17">
        <v>0.0078</v>
      </c>
      <c r="K620" s="41">
        <f t="shared" si="113"/>
        <v>15.6</v>
      </c>
      <c r="L620" s="44">
        <f t="shared" si="114"/>
        <v>221.9644</v>
      </c>
      <c r="M620" s="17">
        <v>0.0179</v>
      </c>
      <c r="N620" s="41">
        <f t="shared" si="115"/>
        <v>35.8</v>
      </c>
    </row>
    <row r="621" spans="1:14" ht="12.75">
      <c r="A621" s="3"/>
      <c r="B621" s="43">
        <v>22</v>
      </c>
      <c r="C621" s="44">
        <f t="shared" si="108"/>
        <v>126.51919999999996</v>
      </c>
      <c r="D621" s="17">
        <v>0.0051</v>
      </c>
      <c r="E621" s="41">
        <f t="shared" si="109"/>
        <v>10.200000000000001</v>
      </c>
      <c r="F621" s="44">
        <f t="shared" si="110"/>
        <v>310.82730000000004</v>
      </c>
      <c r="G621" s="17">
        <v>0.0363</v>
      </c>
      <c r="H621" s="41">
        <f t="shared" si="111"/>
        <v>72.6</v>
      </c>
      <c r="I621" s="44">
        <f t="shared" si="112"/>
        <v>227.33549999999997</v>
      </c>
      <c r="J621" s="17">
        <v>0.0074</v>
      </c>
      <c r="K621" s="41">
        <f t="shared" si="113"/>
        <v>14.8</v>
      </c>
      <c r="L621" s="44">
        <f t="shared" si="114"/>
        <v>221.98780000000002</v>
      </c>
      <c r="M621" s="17">
        <v>0.0234</v>
      </c>
      <c r="N621" s="41">
        <f t="shared" si="115"/>
        <v>46.800000000000004</v>
      </c>
    </row>
    <row r="622" spans="1:14" ht="12.75">
      <c r="A622" s="3"/>
      <c r="B622" s="43">
        <v>23</v>
      </c>
      <c r="C622" s="44">
        <f t="shared" si="108"/>
        <v>126.52639999999995</v>
      </c>
      <c r="D622" s="17">
        <v>0.0072</v>
      </c>
      <c r="E622" s="41">
        <f t="shared" si="109"/>
        <v>14.4</v>
      </c>
      <c r="F622" s="44">
        <f t="shared" si="110"/>
        <v>310.86150000000004</v>
      </c>
      <c r="G622" s="17">
        <v>0.0342</v>
      </c>
      <c r="H622" s="41">
        <f t="shared" si="111"/>
        <v>68.4</v>
      </c>
      <c r="I622" s="44">
        <f t="shared" si="112"/>
        <v>227.34309999999996</v>
      </c>
      <c r="J622" s="17">
        <v>0.0076</v>
      </c>
      <c r="K622" s="41">
        <f t="shared" si="113"/>
        <v>15.2</v>
      </c>
      <c r="L622" s="44">
        <f t="shared" si="114"/>
        <v>222.01040000000003</v>
      </c>
      <c r="M622" s="17">
        <v>0.022600000000000002</v>
      </c>
      <c r="N622" s="41">
        <f t="shared" si="115"/>
        <v>45.2</v>
      </c>
    </row>
    <row r="623" spans="1:14" ht="12.75">
      <c r="A623" s="3"/>
      <c r="B623" s="43">
        <v>24</v>
      </c>
      <c r="C623" s="44">
        <f t="shared" si="108"/>
        <v>126.53109999999995</v>
      </c>
      <c r="D623" s="17">
        <v>0.0047</v>
      </c>
      <c r="E623" s="41">
        <f t="shared" si="109"/>
        <v>9.4</v>
      </c>
      <c r="F623" s="44">
        <f t="shared" si="110"/>
        <v>310.89610000000005</v>
      </c>
      <c r="G623" s="17">
        <v>0.0346</v>
      </c>
      <c r="H623" s="41">
        <f t="shared" si="111"/>
        <v>69.2</v>
      </c>
      <c r="I623" s="44">
        <f t="shared" si="112"/>
        <v>227.35049999999995</v>
      </c>
      <c r="J623" s="17">
        <v>0.0074</v>
      </c>
      <c r="K623" s="41">
        <f t="shared" si="113"/>
        <v>14.8</v>
      </c>
      <c r="L623" s="44">
        <f t="shared" si="114"/>
        <v>222.03240000000002</v>
      </c>
      <c r="M623" s="17">
        <v>0.022</v>
      </c>
      <c r="N623" s="41">
        <f t="shared" si="115"/>
        <v>44</v>
      </c>
    </row>
    <row r="624" spans="1:14" ht="12.75">
      <c r="A624" s="3"/>
      <c r="B624" s="43" t="s">
        <v>4</v>
      </c>
      <c r="C624" s="45"/>
      <c r="D624" s="45"/>
      <c r="E624" s="45">
        <f>SUM(E600:E623)</f>
        <v>522.1999999999999</v>
      </c>
      <c r="F624" s="45"/>
      <c r="G624" s="45"/>
      <c r="H624" s="45">
        <f>SUM(H600:H623)</f>
        <v>1092.2</v>
      </c>
      <c r="I624" s="45"/>
      <c r="J624" s="45"/>
      <c r="K624" s="93">
        <f>SUM(K600:K623)</f>
        <v>681</v>
      </c>
      <c r="L624" s="45"/>
      <c r="M624" s="45"/>
      <c r="N624" s="45">
        <f>SUM(N600:N623)</f>
        <v>1064.8000000000002</v>
      </c>
    </row>
    <row r="625" spans="1:14" ht="15">
      <c r="A625" s="3"/>
      <c r="B625" s="21"/>
      <c r="C625" s="21"/>
      <c r="D625" s="21"/>
      <c r="E625" s="21"/>
      <c r="F625" s="21"/>
      <c r="G625" s="21"/>
      <c r="H625" s="52" t="s">
        <v>67</v>
      </c>
      <c r="I625" s="52"/>
      <c r="J625" s="52"/>
      <c r="K625" s="52"/>
      <c r="L625" s="52"/>
      <c r="M625" s="52"/>
      <c r="N625" s="52"/>
    </row>
    <row r="626" spans="1:14" ht="12.75">
      <c r="A626" s="3"/>
      <c r="B626" s="3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2.75">
      <c r="A627" s="3"/>
      <c r="B627" s="3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2.75">
      <c r="A628" s="3"/>
      <c r="B628" s="3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31.5" customHeight="1">
      <c r="A629" s="3"/>
      <c r="B629" s="89" t="s">
        <v>63</v>
      </c>
      <c r="C629" s="89"/>
      <c r="D629" s="89"/>
      <c r="E629" s="89"/>
      <c r="F629" s="89"/>
      <c r="G629" s="89"/>
      <c r="H629" s="89"/>
      <c r="I629" s="3"/>
      <c r="J629" s="3"/>
      <c r="K629" s="3"/>
      <c r="L629" s="3"/>
      <c r="M629" s="3"/>
      <c r="N629" s="3"/>
    </row>
    <row r="630" spans="1:14" ht="62.25" customHeight="1">
      <c r="A630" s="3"/>
      <c r="B630" s="88" t="s">
        <v>94</v>
      </c>
      <c r="C630" s="88"/>
      <c r="D630" s="88"/>
      <c r="E630" s="88"/>
      <c r="F630" s="88"/>
      <c r="G630" s="88"/>
      <c r="H630" s="88"/>
      <c r="I630" s="3"/>
      <c r="J630" s="3"/>
      <c r="K630" s="3"/>
      <c r="L630" s="3"/>
      <c r="M630" s="3"/>
      <c r="N630" s="3"/>
    </row>
    <row r="631" spans="1:14" ht="15.75">
      <c r="A631" s="3"/>
      <c r="B631" s="15"/>
      <c r="C631" s="15"/>
      <c r="D631" s="23"/>
      <c r="E631" s="23"/>
      <c r="F631" s="15"/>
      <c r="G631" s="15"/>
      <c r="H631"/>
      <c r="I631" s="3"/>
      <c r="J631" s="3"/>
      <c r="K631" s="3"/>
      <c r="L631" s="3"/>
      <c r="M631" s="3"/>
      <c r="N631" s="3"/>
    </row>
    <row r="632" spans="1:14" ht="12.75">
      <c r="A632" s="3"/>
      <c r="B632" s="94" t="s">
        <v>1</v>
      </c>
      <c r="C632" s="87" t="s">
        <v>2</v>
      </c>
      <c r="D632" s="87"/>
      <c r="E632" s="87"/>
      <c r="F632" s="87" t="s">
        <v>3</v>
      </c>
      <c r="G632" s="87"/>
      <c r="H632" s="87"/>
      <c r="I632" s="3"/>
      <c r="J632" s="3"/>
      <c r="K632" s="3"/>
      <c r="L632" s="3"/>
      <c r="M632" s="3"/>
      <c r="N632" s="3"/>
    </row>
    <row r="633" spans="1:14" ht="102">
      <c r="A633" s="3"/>
      <c r="B633" s="95"/>
      <c r="C633" s="24" t="s">
        <v>0</v>
      </c>
      <c r="D633" s="24" t="s">
        <v>64</v>
      </c>
      <c r="E633" s="24" t="s">
        <v>65</v>
      </c>
      <c r="F633" s="24" t="s">
        <v>0</v>
      </c>
      <c r="G633" s="24" t="s">
        <v>64</v>
      </c>
      <c r="H633" s="24" t="s">
        <v>66</v>
      </c>
      <c r="I633" s="3"/>
      <c r="J633" s="3"/>
      <c r="K633" s="3"/>
      <c r="L633" s="3"/>
      <c r="M633" s="3"/>
      <c r="N633" s="3"/>
    </row>
    <row r="634" spans="1:14" ht="12.75">
      <c r="A634" s="3"/>
      <c r="B634" s="25">
        <v>1</v>
      </c>
      <c r="C634" s="25">
        <v>2</v>
      </c>
      <c r="D634" s="25">
        <v>3</v>
      </c>
      <c r="E634" s="25">
        <v>4</v>
      </c>
      <c r="F634" s="25">
        <v>5</v>
      </c>
      <c r="G634" s="22">
        <v>6</v>
      </c>
      <c r="H634" s="25">
        <v>7</v>
      </c>
      <c r="I634" s="3"/>
      <c r="J634" s="3"/>
      <c r="K634" s="3"/>
      <c r="L634" s="3"/>
      <c r="M634" s="3"/>
      <c r="N634" s="3"/>
    </row>
    <row r="635" spans="1:14" ht="12.75">
      <c r="A635" s="3"/>
      <c r="B635" s="26">
        <v>1</v>
      </c>
      <c r="C635" s="46">
        <v>314.14</v>
      </c>
      <c r="D635" s="20">
        <v>0</v>
      </c>
      <c r="E635" s="47">
        <f>C635-D635</f>
        <v>314.14</v>
      </c>
      <c r="F635" s="46">
        <v>284.17999999999995</v>
      </c>
      <c r="G635" s="20">
        <v>0</v>
      </c>
      <c r="H635" s="47">
        <f>F635-G635</f>
        <v>284.17999999999995</v>
      </c>
      <c r="I635" s="3"/>
      <c r="J635" s="3"/>
      <c r="K635" s="3"/>
      <c r="L635" s="3"/>
      <c r="M635" s="3"/>
      <c r="N635" s="3"/>
    </row>
    <row r="636" spans="1:14" ht="12.75">
      <c r="A636" s="3"/>
      <c r="B636" s="26">
        <v>2</v>
      </c>
      <c r="C636" s="46">
        <v>344.18</v>
      </c>
      <c r="D636" s="20">
        <v>0</v>
      </c>
      <c r="E636" s="47">
        <f aca="true" t="shared" si="116" ref="E636:E658">C636-D636</f>
        <v>344.18</v>
      </c>
      <c r="F636" s="46">
        <v>344.92</v>
      </c>
      <c r="G636" s="20">
        <v>0</v>
      </c>
      <c r="H636" s="47">
        <f aca="true" t="shared" si="117" ref="H636:H658">F636-G636</f>
        <v>344.92</v>
      </c>
      <c r="I636" s="3"/>
      <c r="J636" s="3"/>
      <c r="K636" s="3"/>
      <c r="L636" s="3"/>
      <c r="M636" s="3"/>
      <c r="N636" s="3"/>
    </row>
    <row r="637" spans="1:14" ht="12.75">
      <c r="A637" s="3"/>
      <c r="B637" s="26">
        <v>3</v>
      </c>
      <c r="C637" s="46">
        <v>370.24</v>
      </c>
      <c r="D637" s="20">
        <v>0</v>
      </c>
      <c r="E637" s="47">
        <f t="shared" si="116"/>
        <v>370.24</v>
      </c>
      <c r="F637" s="46">
        <v>380.64000000000004</v>
      </c>
      <c r="G637" s="20">
        <v>0</v>
      </c>
      <c r="H637" s="47">
        <f t="shared" si="117"/>
        <v>380.64000000000004</v>
      </c>
      <c r="I637" s="3"/>
      <c r="J637" s="3"/>
      <c r="K637" s="3"/>
      <c r="L637" s="3"/>
      <c r="M637" s="3"/>
      <c r="N637" s="3"/>
    </row>
    <row r="638" spans="1:14" ht="12.75">
      <c r="A638" s="3"/>
      <c r="B638" s="26">
        <v>4</v>
      </c>
      <c r="C638" s="46">
        <v>339.24</v>
      </c>
      <c r="D638" s="20">
        <v>0</v>
      </c>
      <c r="E638" s="47">
        <f t="shared" si="116"/>
        <v>339.24</v>
      </c>
      <c r="F638" s="46">
        <v>377.76</v>
      </c>
      <c r="G638" s="20">
        <v>0</v>
      </c>
      <c r="H638" s="47">
        <f t="shared" si="117"/>
        <v>377.76</v>
      </c>
      <c r="I638" s="3"/>
      <c r="J638" s="3"/>
      <c r="K638" s="3"/>
      <c r="L638" s="3"/>
      <c r="M638" s="3"/>
      <c r="N638" s="3"/>
    </row>
    <row r="639" spans="1:14" ht="12.75">
      <c r="A639" s="3"/>
      <c r="B639" s="26">
        <v>5</v>
      </c>
      <c r="C639" s="46">
        <v>358.64</v>
      </c>
      <c r="D639" s="20">
        <v>0</v>
      </c>
      <c r="E639" s="47">
        <f t="shared" si="116"/>
        <v>358.64</v>
      </c>
      <c r="F639" s="46">
        <v>364.9</v>
      </c>
      <c r="G639" s="20">
        <v>0</v>
      </c>
      <c r="H639" s="47">
        <f t="shared" si="117"/>
        <v>364.9</v>
      </c>
      <c r="I639" s="3"/>
      <c r="J639" s="3"/>
      <c r="K639" s="3"/>
      <c r="L639" s="3"/>
      <c r="M639" s="3"/>
      <c r="N639" s="3"/>
    </row>
    <row r="640" spans="1:14" ht="12.75">
      <c r="A640" s="3"/>
      <c r="B640" s="26">
        <v>6</v>
      </c>
      <c r="C640" s="46">
        <v>338.28000000000003</v>
      </c>
      <c r="D640" s="20">
        <v>0</v>
      </c>
      <c r="E640" s="47">
        <f t="shared" si="116"/>
        <v>338.28000000000003</v>
      </c>
      <c r="F640" s="46">
        <v>267</v>
      </c>
      <c r="G640" s="20">
        <v>0</v>
      </c>
      <c r="H640" s="47">
        <f t="shared" si="117"/>
        <v>267</v>
      </c>
      <c r="I640" s="3"/>
      <c r="J640" s="3"/>
      <c r="K640" s="3"/>
      <c r="L640" s="3"/>
      <c r="M640" s="3"/>
      <c r="N640" s="3"/>
    </row>
    <row r="641" spans="1:14" ht="12.75">
      <c r="A641" s="3"/>
      <c r="B641" s="26">
        <v>7</v>
      </c>
      <c r="C641" s="46">
        <v>355.48</v>
      </c>
      <c r="D641" s="20">
        <v>0</v>
      </c>
      <c r="E641" s="47">
        <f t="shared" si="116"/>
        <v>355.48</v>
      </c>
      <c r="F641" s="46">
        <v>281.65999999999997</v>
      </c>
      <c r="G641" s="20">
        <v>0</v>
      </c>
      <c r="H641" s="47">
        <f t="shared" si="117"/>
        <v>281.65999999999997</v>
      </c>
      <c r="I641" s="3"/>
      <c r="J641" s="3"/>
      <c r="K641" s="3"/>
      <c r="L641" s="3"/>
      <c r="M641" s="3"/>
      <c r="N641" s="3"/>
    </row>
    <row r="642" spans="1:14" ht="12.75">
      <c r="A642" s="3"/>
      <c r="B642" s="26">
        <v>8</v>
      </c>
      <c r="C642" s="46">
        <v>518.46</v>
      </c>
      <c r="D642" s="20">
        <v>0</v>
      </c>
      <c r="E642" s="47">
        <f t="shared" si="116"/>
        <v>518.46</v>
      </c>
      <c r="F642" s="46">
        <v>381.47999999999996</v>
      </c>
      <c r="G642" s="20">
        <v>0</v>
      </c>
      <c r="H642" s="47">
        <f t="shared" si="117"/>
        <v>381.47999999999996</v>
      </c>
      <c r="I642" s="3"/>
      <c r="J642" s="3"/>
      <c r="K642" s="3"/>
      <c r="L642" s="3"/>
      <c r="M642" s="3"/>
      <c r="N642" s="3"/>
    </row>
    <row r="643" spans="1:14" ht="12.75">
      <c r="A643" s="3"/>
      <c r="B643" s="26">
        <v>9</v>
      </c>
      <c r="C643" s="46">
        <v>772.52</v>
      </c>
      <c r="D643" s="20">
        <v>0</v>
      </c>
      <c r="E643" s="47">
        <f t="shared" si="116"/>
        <v>772.52</v>
      </c>
      <c r="F643" s="46">
        <v>585.9</v>
      </c>
      <c r="G643" s="20">
        <v>0</v>
      </c>
      <c r="H643" s="47">
        <f t="shared" si="117"/>
        <v>585.9</v>
      </c>
      <c r="I643" s="3"/>
      <c r="J643" s="3"/>
      <c r="K643" s="3"/>
      <c r="L643" s="3"/>
      <c r="M643" s="3"/>
      <c r="N643" s="3"/>
    </row>
    <row r="644" spans="1:14" ht="12.75">
      <c r="A644" s="3"/>
      <c r="B644" s="26">
        <v>10</v>
      </c>
      <c r="C644" s="46">
        <v>888.1000000000001</v>
      </c>
      <c r="D644" s="20">
        <v>0</v>
      </c>
      <c r="E644" s="47">
        <f t="shared" si="116"/>
        <v>888.1000000000001</v>
      </c>
      <c r="F644" s="46">
        <v>673.3</v>
      </c>
      <c r="G644" s="20">
        <v>0</v>
      </c>
      <c r="H644" s="47">
        <f t="shared" si="117"/>
        <v>673.3</v>
      </c>
      <c r="I644" s="3"/>
      <c r="J644" s="3"/>
      <c r="K644" s="3"/>
      <c r="L644" s="3"/>
      <c r="M644" s="3"/>
      <c r="N644" s="3"/>
    </row>
    <row r="645" spans="1:14" ht="12.75">
      <c r="A645" s="3"/>
      <c r="B645" s="26">
        <v>11</v>
      </c>
      <c r="C645" s="46">
        <v>855.3000000000001</v>
      </c>
      <c r="D645" s="20">
        <v>0</v>
      </c>
      <c r="E645" s="47">
        <f t="shared" si="116"/>
        <v>855.3000000000001</v>
      </c>
      <c r="F645" s="46">
        <v>724.4</v>
      </c>
      <c r="G645" s="20">
        <v>0</v>
      </c>
      <c r="H645" s="47">
        <f t="shared" si="117"/>
        <v>724.4</v>
      </c>
      <c r="I645" s="3"/>
      <c r="J645" s="3"/>
      <c r="K645" s="3"/>
      <c r="L645" s="3"/>
      <c r="M645" s="3"/>
      <c r="N645" s="3"/>
    </row>
    <row r="646" spans="1:14" ht="12.75">
      <c r="A646" s="3"/>
      <c r="B646" s="26">
        <v>12</v>
      </c>
      <c r="C646" s="46">
        <v>797.48</v>
      </c>
      <c r="D646" s="20">
        <v>0</v>
      </c>
      <c r="E646" s="47">
        <f t="shared" si="116"/>
        <v>797.48</v>
      </c>
      <c r="F646" s="46">
        <v>699.8</v>
      </c>
      <c r="G646" s="20">
        <v>0</v>
      </c>
      <c r="H646" s="47">
        <f t="shared" si="117"/>
        <v>699.8</v>
      </c>
      <c r="I646" s="3"/>
      <c r="J646" s="3"/>
      <c r="K646" s="3"/>
      <c r="L646" s="3"/>
      <c r="M646" s="3"/>
      <c r="N646" s="3"/>
    </row>
    <row r="647" spans="1:14" ht="12.75">
      <c r="A647" s="3"/>
      <c r="B647" s="26">
        <v>13</v>
      </c>
      <c r="C647" s="46">
        <v>607.62</v>
      </c>
      <c r="D647" s="20">
        <v>0</v>
      </c>
      <c r="E647" s="47">
        <f t="shared" si="116"/>
        <v>607.62</v>
      </c>
      <c r="F647" s="46">
        <v>467.21999999999997</v>
      </c>
      <c r="G647" s="20">
        <v>0</v>
      </c>
      <c r="H647" s="47">
        <f t="shared" si="117"/>
        <v>467.21999999999997</v>
      </c>
      <c r="I647" s="3"/>
      <c r="J647" s="3"/>
      <c r="K647" s="3"/>
      <c r="L647" s="3"/>
      <c r="M647" s="3"/>
      <c r="N647" s="3"/>
    </row>
    <row r="648" spans="1:14" ht="12.75">
      <c r="A648" s="3"/>
      <c r="B648" s="26">
        <v>14</v>
      </c>
      <c r="C648" s="46">
        <v>928.5400000000001</v>
      </c>
      <c r="D648" s="20">
        <v>0</v>
      </c>
      <c r="E648" s="47">
        <f t="shared" si="116"/>
        <v>928.5400000000001</v>
      </c>
      <c r="F648" s="46">
        <v>717.1</v>
      </c>
      <c r="G648" s="20">
        <v>0</v>
      </c>
      <c r="H648" s="47">
        <f t="shared" si="117"/>
        <v>717.1</v>
      </c>
      <c r="I648" s="3"/>
      <c r="J648" s="3"/>
      <c r="K648" s="3"/>
      <c r="L648" s="3"/>
      <c r="M648" s="3"/>
      <c r="N648" s="3"/>
    </row>
    <row r="649" spans="1:14" ht="12.75">
      <c r="A649" s="3"/>
      <c r="B649" s="26">
        <v>15</v>
      </c>
      <c r="C649" s="46">
        <v>1139.5600000000002</v>
      </c>
      <c r="D649" s="20">
        <v>0</v>
      </c>
      <c r="E649" s="47">
        <f t="shared" si="116"/>
        <v>1139.5600000000002</v>
      </c>
      <c r="F649" s="46">
        <v>976.1399999999999</v>
      </c>
      <c r="G649" s="20">
        <v>0</v>
      </c>
      <c r="H649" s="47">
        <f t="shared" si="117"/>
        <v>976.1399999999999</v>
      </c>
      <c r="I649" s="3"/>
      <c r="J649" s="3"/>
      <c r="K649" s="3"/>
      <c r="L649" s="3"/>
      <c r="M649" s="3"/>
      <c r="N649" s="3"/>
    </row>
    <row r="650" spans="1:14" ht="12.75">
      <c r="A650" s="3"/>
      <c r="B650" s="26">
        <v>16</v>
      </c>
      <c r="C650" s="46">
        <v>812.5799999999999</v>
      </c>
      <c r="D650" s="20">
        <v>0</v>
      </c>
      <c r="E650" s="47">
        <f t="shared" si="116"/>
        <v>812.5799999999999</v>
      </c>
      <c r="F650" s="46">
        <v>763.54</v>
      </c>
      <c r="G650" s="20">
        <v>0</v>
      </c>
      <c r="H650" s="47">
        <f t="shared" si="117"/>
        <v>763.54</v>
      </c>
      <c r="I650" s="3"/>
      <c r="J650" s="3"/>
      <c r="K650" s="3"/>
      <c r="L650" s="3"/>
      <c r="M650" s="3"/>
      <c r="N650" s="3"/>
    </row>
    <row r="651" spans="1:14" ht="12.75">
      <c r="A651" s="3"/>
      <c r="B651" s="26">
        <v>17</v>
      </c>
      <c r="C651" s="46">
        <v>727.0200000000001</v>
      </c>
      <c r="D651" s="20">
        <v>0</v>
      </c>
      <c r="E651" s="47">
        <f t="shared" si="116"/>
        <v>727.0200000000001</v>
      </c>
      <c r="F651" s="46">
        <v>580.18</v>
      </c>
      <c r="G651" s="20">
        <v>0</v>
      </c>
      <c r="H651" s="47">
        <f t="shared" si="117"/>
        <v>580.18</v>
      </c>
      <c r="I651" s="3"/>
      <c r="J651" s="3"/>
      <c r="K651" s="3"/>
      <c r="L651" s="3"/>
      <c r="M651" s="3"/>
      <c r="N651" s="3"/>
    </row>
    <row r="652" spans="1:14" ht="12.75">
      <c r="A652" s="3"/>
      <c r="B652" s="26">
        <v>18</v>
      </c>
      <c r="C652" s="46">
        <v>589.3000000000001</v>
      </c>
      <c r="D652" s="20">
        <v>0</v>
      </c>
      <c r="E652" s="47">
        <f t="shared" si="116"/>
        <v>589.3000000000001</v>
      </c>
      <c r="F652" s="46">
        <v>553.36</v>
      </c>
      <c r="G652" s="20">
        <v>0</v>
      </c>
      <c r="H652" s="47">
        <f t="shared" si="117"/>
        <v>553.36</v>
      </c>
      <c r="I652" s="3"/>
      <c r="J652" s="3"/>
      <c r="K652" s="3"/>
      <c r="L652" s="3"/>
      <c r="M652" s="3"/>
      <c r="N652" s="3"/>
    </row>
    <row r="653" spans="1:14" ht="12.75">
      <c r="A653" s="3"/>
      <c r="B653" s="26">
        <v>19</v>
      </c>
      <c r="C653" s="46">
        <v>426.4599999999999</v>
      </c>
      <c r="D653" s="20">
        <v>0</v>
      </c>
      <c r="E653" s="47">
        <f t="shared" si="116"/>
        <v>426.4599999999999</v>
      </c>
      <c r="F653" s="46">
        <v>428.56</v>
      </c>
      <c r="G653" s="20">
        <v>0</v>
      </c>
      <c r="H653" s="47">
        <f t="shared" si="117"/>
        <v>428.56</v>
      </c>
      <c r="I653" s="3"/>
      <c r="J653" s="3"/>
      <c r="K653" s="3"/>
      <c r="L653" s="3"/>
      <c r="M653" s="3"/>
      <c r="N653" s="3"/>
    </row>
    <row r="654" spans="1:14" ht="12.75">
      <c r="A654" s="3"/>
      <c r="B654" s="26">
        <v>20</v>
      </c>
      <c r="C654" s="46">
        <v>403.44</v>
      </c>
      <c r="D654" s="20">
        <v>0</v>
      </c>
      <c r="E654" s="47">
        <f t="shared" si="116"/>
        <v>403.44</v>
      </c>
      <c r="F654" s="46">
        <v>358.08</v>
      </c>
      <c r="G654" s="20">
        <v>0</v>
      </c>
      <c r="H654" s="47">
        <f t="shared" si="117"/>
        <v>358.08</v>
      </c>
      <c r="I654" s="3"/>
      <c r="J654" s="3"/>
      <c r="K654" s="3"/>
      <c r="L654" s="3"/>
      <c r="M654" s="3"/>
      <c r="N654" s="3"/>
    </row>
    <row r="655" spans="1:14" ht="12.75">
      <c r="A655" s="3"/>
      <c r="B655" s="26">
        <v>21</v>
      </c>
      <c r="C655" s="46">
        <v>459.09999999999997</v>
      </c>
      <c r="D655" s="20">
        <v>0</v>
      </c>
      <c r="E655" s="47">
        <f t="shared" si="116"/>
        <v>459.09999999999997</v>
      </c>
      <c r="F655" s="46">
        <v>431.12</v>
      </c>
      <c r="G655" s="20">
        <v>0</v>
      </c>
      <c r="H655" s="47">
        <f t="shared" si="117"/>
        <v>431.12</v>
      </c>
      <c r="I655" s="3"/>
      <c r="J655" s="3"/>
      <c r="K655" s="3"/>
      <c r="L655" s="3"/>
      <c r="M655" s="3"/>
      <c r="N655" s="3"/>
    </row>
    <row r="656" spans="1:14" ht="12.75">
      <c r="A656" s="3"/>
      <c r="B656" s="26">
        <v>22</v>
      </c>
      <c r="C656" s="46">
        <v>446.85999999999996</v>
      </c>
      <c r="D656" s="20">
        <v>0</v>
      </c>
      <c r="E656" s="47">
        <f t="shared" si="116"/>
        <v>446.85999999999996</v>
      </c>
      <c r="F656" s="46">
        <v>429.8</v>
      </c>
      <c r="G656" s="20">
        <v>0</v>
      </c>
      <c r="H656" s="47">
        <f t="shared" si="117"/>
        <v>429.8</v>
      </c>
      <c r="I656" s="3"/>
      <c r="J656" s="3"/>
      <c r="K656" s="3"/>
      <c r="L656" s="3"/>
      <c r="M656" s="3"/>
      <c r="N656" s="3"/>
    </row>
    <row r="657" spans="1:14" ht="12.75">
      <c r="A657" s="3"/>
      <c r="B657" s="26">
        <v>23</v>
      </c>
      <c r="C657" s="46">
        <v>419.08000000000004</v>
      </c>
      <c r="D657" s="20">
        <v>0</v>
      </c>
      <c r="E657" s="47">
        <f t="shared" si="116"/>
        <v>419.08000000000004</v>
      </c>
      <c r="F657" s="46">
        <v>400.08</v>
      </c>
      <c r="G657" s="20">
        <v>0</v>
      </c>
      <c r="H657" s="47">
        <f t="shared" si="117"/>
        <v>400.08</v>
      </c>
      <c r="I657" s="3"/>
      <c r="J657" s="3"/>
      <c r="K657" s="3"/>
      <c r="L657" s="3"/>
      <c r="M657" s="3"/>
      <c r="N657" s="3"/>
    </row>
    <row r="658" spans="1:14" ht="12.75">
      <c r="A658" s="3"/>
      <c r="B658" s="26">
        <v>24</v>
      </c>
      <c r="C658" s="46">
        <v>360.7</v>
      </c>
      <c r="D658" s="20">
        <v>0</v>
      </c>
      <c r="E658" s="47">
        <f t="shared" si="116"/>
        <v>360.7</v>
      </c>
      <c r="F658" s="46">
        <v>347.74</v>
      </c>
      <c r="G658" s="20">
        <v>0</v>
      </c>
      <c r="H658" s="47">
        <f t="shared" si="117"/>
        <v>347.74</v>
      </c>
      <c r="I658" s="3"/>
      <c r="J658" s="3"/>
      <c r="K658" s="3"/>
      <c r="L658" s="3"/>
      <c r="M658" s="3"/>
      <c r="N658" s="3"/>
    </row>
    <row r="659" spans="1:14" ht="14.25">
      <c r="A659" s="3"/>
      <c r="B659" s="27" t="s">
        <v>4</v>
      </c>
      <c r="C659" s="48">
        <f aca="true" t="shared" si="118" ref="C659:H659">SUM(C635:C658)</f>
        <v>13572.320000000002</v>
      </c>
      <c r="D659" s="49">
        <f t="shared" si="118"/>
        <v>0</v>
      </c>
      <c r="E659" s="50">
        <f t="shared" si="118"/>
        <v>13572.320000000002</v>
      </c>
      <c r="F659" s="50">
        <f t="shared" si="118"/>
        <v>11818.859999999999</v>
      </c>
      <c r="G659" s="49">
        <f t="shared" si="118"/>
        <v>0</v>
      </c>
      <c r="H659" s="50">
        <f t="shared" si="118"/>
        <v>11818.859999999999</v>
      </c>
      <c r="I659" s="3"/>
      <c r="J659" s="3"/>
      <c r="K659" s="3"/>
      <c r="L659" s="3"/>
      <c r="M659" s="3"/>
      <c r="N659" s="3"/>
    </row>
    <row r="660" spans="1:14" ht="15.75">
      <c r="A660" s="3"/>
      <c r="B660" s="51"/>
      <c r="C660" s="51"/>
      <c r="D660" s="51"/>
      <c r="E660" s="51"/>
      <c r="F660" s="51"/>
      <c r="G660" s="51"/>
      <c r="H660" s="21"/>
      <c r="I660" s="3"/>
      <c r="J660" s="3"/>
      <c r="K660" s="3"/>
      <c r="L660" s="3"/>
      <c r="M660" s="3"/>
      <c r="N660" s="3"/>
    </row>
    <row r="661" spans="1:14" ht="15.75">
      <c r="A661" s="3"/>
      <c r="B661" s="84" t="s">
        <v>67</v>
      </c>
      <c r="C661" s="84"/>
      <c r="D661" s="84"/>
      <c r="E661" s="84"/>
      <c r="F661" s="84"/>
      <c r="G661" s="84"/>
      <c r="H661" s="84"/>
      <c r="I661" s="3"/>
      <c r="J661" s="3"/>
      <c r="K661" s="3"/>
      <c r="L661" s="3"/>
      <c r="M661" s="3"/>
      <c r="N661" s="3"/>
    </row>
    <row r="664" spans="8:14" ht="12.75">
      <c r="H664" s="85" t="s">
        <v>20</v>
      </c>
      <c r="I664" s="85"/>
      <c r="J664" s="85"/>
      <c r="K664" s="86" t="s">
        <v>24</v>
      </c>
      <c r="L664" s="86"/>
      <c r="M664" s="86"/>
      <c r="N664" s="86"/>
    </row>
    <row r="665" spans="8:14" ht="12.75">
      <c r="H665" s="85" t="s">
        <v>21</v>
      </c>
      <c r="I665" s="85"/>
      <c r="J665" s="85"/>
      <c r="K665" s="86" t="s">
        <v>25</v>
      </c>
      <c r="L665" s="86"/>
      <c r="M665" s="86"/>
      <c r="N665" s="86"/>
    </row>
    <row r="666" spans="8:14" ht="12.75">
      <c r="H666" s="85" t="s">
        <v>22</v>
      </c>
      <c r="I666" s="85"/>
      <c r="J666" s="85"/>
      <c r="K666" s="86" t="s">
        <v>23</v>
      </c>
      <c r="L666" s="86"/>
      <c r="M666" s="86"/>
      <c r="N666" s="86"/>
    </row>
  </sheetData>
  <sheetProtection/>
  <mergeCells count="335">
    <mergeCell ref="B632:B633"/>
    <mergeCell ref="L556:N556"/>
    <mergeCell ref="C557:E557"/>
    <mergeCell ref="F557:H557"/>
    <mergeCell ref="I557:K557"/>
    <mergeCell ref="L557:N557"/>
    <mergeCell ref="H586:N586"/>
    <mergeCell ref="L480:N480"/>
    <mergeCell ref="F550:J550"/>
    <mergeCell ref="L550:N550"/>
    <mergeCell ref="F551:J551"/>
    <mergeCell ref="L551:N551"/>
    <mergeCell ref="F552:J552"/>
    <mergeCell ref="L552:N552"/>
    <mergeCell ref="D515:L515"/>
    <mergeCell ref="B517:B520"/>
    <mergeCell ref="C632:E632"/>
    <mergeCell ref="F632:H632"/>
    <mergeCell ref="B630:H630"/>
    <mergeCell ref="B629:H629"/>
    <mergeCell ref="D553:L553"/>
    <mergeCell ref="B555:B558"/>
    <mergeCell ref="C555:H555"/>
    <mergeCell ref="I555:N555"/>
    <mergeCell ref="B661:H661"/>
    <mergeCell ref="H664:J664"/>
    <mergeCell ref="K664:N664"/>
    <mergeCell ref="H665:J665"/>
    <mergeCell ref="K665:N665"/>
    <mergeCell ref="H666:J666"/>
    <mergeCell ref="K666:N666"/>
    <mergeCell ref="F475:J475"/>
    <mergeCell ref="L475:N475"/>
    <mergeCell ref="F476:J476"/>
    <mergeCell ref="A1:M1"/>
    <mergeCell ref="A6:E6"/>
    <mergeCell ref="A11:M11"/>
    <mergeCell ref="H130:N130"/>
    <mergeCell ref="F19:J19"/>
    <mergeCell ref="L19:N19"/>
    <mergeCell ref="L476:N476"/>
    <mergeCell ref="F20:J20"/>
    <mergeCell ref="L20:N20"/>
    <mergeCell ref="F132:J132"/>
    <mergeCell ref="L132:N132"/>
    <mergeCell ref="L18:N18"/>
    <mergeCell ref="L3:M3"/>
    <mergeCell ref="L4:M4"/>
    <mergeCell ref="D21:L21"/>
    <mergeCell ref="L25:N25"/>
    <mergeCell ref="H54:N54"/>
    <mergeCell ref="B5:E5"/>
    <mergeCell ref="E13:F13"/>
    <mergeCell ref="C14:D14"/>
    <mergeCell ref="B7:E7"/>
    <mergeCell ref="K6:M6"/>
    <mergeCell ref="B8:E8"/>
    <mergeCell ref="B9:E9"/>
    <mergeCell ref="E14:F14"/>
    <mergeCell ref="B15:D15"/>
    <mergeCell ref="E15:F15"/>
    <mergeCell ref="B16:D16"/>
    <mergeCell ref="E16:F16"/>
    <mergeCell ref="F18:J18"/>
    <mergeCell ref="B13:B14"/>
    <mergeCell ref="C13:D13"/>
    <mergeCell ref="B23:B26"/>
    <mergeCell ref="C23:H23"/>
    <mergeCell ref="I23:N23"/>
    <mergeCell ref="C24:E24"/>
    <mergeCell ref="F24:H24"/>
    <mergeCell ref="I24:K24"/>
    <mergeCell ref="L24:N24"/>
    <mergeCell ref="C25:E25"/>
    <mergeCell ref="F25:H25"/>
    <mergeCell ref="I25:K25"/>
    <mergeCell ref="F56:J56"/>
    <mergeCell ref="L56:N56"/>
    <mergeCell ref="F57:J57"/>
    <mergeCell ref="L57:N57"/>
    <mergeCell ref="F58:J58"/>
    <mergeCell ref="L58:N58"/>
    <mergeCell ref="D59:L59"/>
    <mergeCell ref="B61:B64"/>
    <mergeCell ref="C61:H61"/>
    <mergeCell ref="I61:N61"/>
    <mergeCell ref="C62:E62"/>
    <mergeCell ref="F62:H62"/>
    <mergeCell ref="I62:K62"/>
    <mergeCell ref="L62:N62"/>
    <mergeCell ref="C63:E63"/>
    <mergeCell ref="F63:H63"/>
    <mergeCell ref="I63:K63"/>
    <mergeCell ref="L63:N63"/>
    <mergeCell ref="H92:N92"/>
    <mergeCell ref="F94:J94"/>
    <mergeCell ref="L94:N94"/>
    <mergeCell ref="F95:J95"/>
    <mergeCell ref="L95:N95"/>
    <mergeCell ref="F96:J96"/>
    <mergeCell ref="L96:N96"/>
    <mergeCell ref="D97:L97"/>
    <mergeCell ref="B99:B102"/>
    <mergeCell ref="C99:H99"/>
    <mergeCell ref="I99:N99"/>
    <mergeCell ref="C100:E100"/>
    <mergeCell ref="F100:H100"/>
    <mergeCell ref="I100:K100"/>
    <mergeCell ref="L100:N100"/>
    <mergeCell ref="C101:E101"/>
    <mergeCell ref="F101:H101"/>
    <mergeCell ref="I101:K101"/>
    <mergeCell ref="L101:N101"/>
    <mergeCell ref="L133:N133"/>
    <mergeCell ref="F134:J134"/>
    <mergeCell ref="L134:N134"/>
    <mergeCell ref="F133:J133"/>
    <mergeCell ref="D135:L135"/>
    <mergeCell ref="B137:B140"/>
    <mergeCell ref="C137:H137"/>
    <mergeCell ref="I137:N137"/>
    <mergeCell ref="C138:E138"/>
    <mergeCell ref="F138:H138"/>
    <mergeCell ref="I138:K138"/>
    <mergeCell ref="L138:N138"/>
    <mergeCell ref="C139:E139"/>
    <mergeCell ref="F139:H139"/>
    <mergeCell ref="I139:K139"/>
    <mergeCell ref="L139:N139"/>
    <mergeCell ref="H168:N168"/>
    <mergeCell ref="F170:J170"/>
    <mergeCell ref="L170:N170"/>
    <mergeCell ref="F171:J171"/>
    <mergeCell ref="L171:N171"/>
    <mergeCell ref="F172:J172"/>
    <mergeCell ref="L172:N172"/>
    <mergeCell ref="D173:L173"/>
    <mergeCell ref="B175:B178"/>
    <mergeCell ref="C175:H175"/>
    <mergeCell ref="I175:N175"/>
    <mergeCell ref="C176:E176"/>
    <mergeCell ref="F176:H176"/>
    <mergeCell ref="I176:K176"/>
    <mergeCell ref="L176:N176"/>
    <mergeCell ref="C177:E177"/>
    <mergeCell ref="F177:H177"/>
    <mergeCell ref="I177:K177"/>
    <mergeCell ref="L177:N177"/>
    <mergeCell ref="H206:N206"/>
    <mergeCell ref="F208:J208"/>
    <mergeCell ref="L208:N208"/>
    <mergeCell ref="F209:J209"/>
    <mergeCell ref="L209:N209"/>
    <mergeCell ref="F210:J210"/>
    <mergeCell ref="L210:N210"/>
    <mergeCell ref="D211:L211"/>
    <mergeCell ref="B213:B216"/>
    <mergeCell ref="C213:H213"/>
    <mergeCell ref="I213:N213"/>
    <mergeCell ref="C214:E214"/>
    <mergeCell ref="F214:H214"/>
    <mergeCell ref="I214:K214"/>
    <mergeCell ref="L214:N214"/>
    <mergeCell ref="C215:E215"/>
    <mergeCell ref="F215:H215"/>
    <mergeCell ref="I215:K215"/>
    <mergeCell ref="L215:N215"/>
    <mergeCell ref="H244:N244"/>
    <mergeCell ref="F246:J246"/>
    <mergeCell ref="L246:N246"/>
    <mergeCell ref="F247:J247"/>
    <mergeCell ref="L247:N247"/>
    <mergeCell ref="F248:J248"/>
    <mergeCell ref="L248:N248"/>
    <mergeCell ref="D249:L249"/>
    <mergeCell ref="B251:B254"/>
    <mergeCell ref="C251:H251"/>
    <mergeCell ref="I251:N251"/>
    <mergeCell ref="C252:E252"/>
    <mergeCell ref="F252:H252"/>
    <mergeCell ref="I252:K252"/>
    <mergeCell ref="L252:N252"/>
    <mergeCell ref="C253:E253"/>
    <mergeCell ref="F253:H253"/>
    <mergeCell ref="I253:K253"/>
    <mergeCell ref="L253:N253"/>
    <mergeCell ref="H282:N282"/>
    <mergeCell ref="F284:J284"/>
    <mergeCell ref="L284:N284"/>
    <mergeCell ref="F285:J285"/>
    <mergeCell ref="L285:N285"/>
    <mergeCell ref="F286:J286"/>
    <mergeCell ref="L286:N286"/>
    <mergeCell ref="D287:L287"/>
    <mergeCell ref="B289:B292"/>
    <mergeCell ref="C289:H289"/>
    <mergeCell ref="I289:N289"/>
    <mergeCell ref="C290:E290"/>
    <mergeCell ref="F290:H290"/>
    <mergeCell ref="I290:K290"/>
    <mergeCell ref="L290:N290"/>
    <mergeCell ref="C291:E291"/>
    <mergeCell ref="F291:H291"/>
    <mergeCell ref="I291:K291"/>
    <mergeCell ref="L291:N291"/>
    <mergeCell ref="H320:N320"/>
    <mergeCell ref="F322:J322"/>
    <mergeCell ref="L322:N322"/>
    <mergeCell ref="F323:J323"/>
    <mergeCell ref="L323:N323"/>
    <mergeCell ref="F324:J324"/>
    <mergeCell ref="L324:N324"/>
    <mergeCell ref="D325:L325"/>
    <mergeCell ref="B327:B330"/>
    <mergeCell ref="C327:H327"/>
    <mergeCell ref="I327:N327"/>
    <mergeCell ref="C328:E328"/>
    <mergeCell ref="F328:H328"/>
    <mergeCell ref="I328:K328"/>
    <mergeCell ref="L328:N328"/>
    <mergeCell ref="C329:E329"/>
    <mergeCell ref="F329:H329"/>
    <mergeCell ref="I329:K329"/>
    <mergeCell ref="L329:N329"/>
    <mergeCell ref="H358:N358"/>
    <mergeCell ref="F360:J360"/>
    <mergeCell ref="L360:N360"/>
    <mergeCell ref="F361:J361"/>
    <mergeCell ref="L361:N361"/>
    <mergeCell ref="F362:J362"/>
    <mergeCell ref="L362:N362"/>
    <mergeCell ref="D363:L363"/>
    <mergeCell ref="B365:B368"/>
    <mergeCell ref="C365:H365"/>
    <mergeCell ref="I365:N365"/>
    <mergeCell ref="C366:E366"/>
    <mergeCell ref="F366:H366"/>
    <mergeCell ref="I366:K366"/>
    <mergeCell ref="L366:N366"/>
    <mergeCell ref="C367:E367"/>
    <mergeCell ref="F367:H367"/>
    <mergeCell ref="I367:K367"/>
    <mergeCell ref="L367:N367"/>
    <mergeCell ref="H396:N396"/>
    <mergeCell ref="F398:J398"/>
    <mergeCell ref="L398:N398"/>
    <mergeCell ref="F399:J399"/>
    <mergeCell ref="L399:N399"/>
    <mergeCell ref="F400:J400"/>
    <mergeCell ref="L400:N400"/>
    <mergeCell ref="D401:L401"/>
    <mergeCell ref="B403:B406"/>
    <mergeCell ref="C403:H403"/>
    <mergeCell ref="I403:N403"/>
    <mergeCell ref="C404:E404"/>
    <mergeCell ref="F404:H404"/>
    <mergeCell ref="I404:K404"/>
    <mergeCell ref="L404:N404"/>
    <mergeCell ref="C405:E405"/>
    <mergeCell ref="F405:H405"/>
    <mergeCell ref="I405:K405"/>
    <mergeCell ref="L405:N405"/>
    <mergeCell ref="H434:N434"/>
    <mergeCell ref="F436:J436"/>
    <mergeCell ref="L436:N436"/>
    <mergeCell ref="F437:J437"/>
    <mergeCell ref="L437:N437"/>
    <mergeCell ref="F438:J438"/>
    <mergeCell ref="L438:N438"/>
    <mergeCell ref="D439:L439"/>
    <mergeCell ref="B441:B444"/>
    <mergeCell ref="C441:H441"/>
    <mergeCell ref="I441:N441"/>
    <mergeCell ref="C442:E442"/>
    <mergeCell ref="F442:H442"/>
    <mergeCell ref="I442:K442"/>
    <mergeCell ref="L442:N442"/>
    <mergeCell ref="C443:E443"/>
    <mergeCell ref="F443:H443"/>
    <mergeCell ref="I443:K443"/>
    <mergeCell ref="L443:N443"/>
    <mergeCell ref="H472:N472"/>
    <mergeCell ref="F474:J474"/>
    <mergeCell ref="L474:N474"/>
    <mergeCell ref="D477:L477"/>
    <mergeCell ref="B479:B482"/>
    <mergeCell ref="C479:H479"/>
    <mergeCell ref="I479:N479"/>
    <mergeCell ref="C480:E480"/>
    <mergeCell ref="F480:H480"/>
    <mergeCell ref="I480:K480"/>
    <mergeCell ref="C481:E481"/>
    <mergeCell ref="F481:H481"/>
    <mergeCell ref="I481:K481"/>
    <mergeCell ref="L481:N481"/>
    <mergeCell ref="H510:N510"/>
    <mergeCell ref="F512:J512"/>
    <mergeCell ref="L512:N512"/>
    <mergeCell ref="F513:J513"/>
    <mergeCell ref="L513:N513"/>
    <mergeCell ref="C517:H517"/>
    <mergeCell ref="I517:N517"/>
    <mergeCell ref="C518:E518"/>
    <mergeCell ref="F518:H518"/>
    <mergeCell ref="I518:K518"/>
    <mergeCell ref="L518:N518"/>
    <mergeCell ref="F514:J514"/>
    <mergeCell ref="L514:N514"/>
    <mergeCell ref="C519:E519"/>
    <mergeCell ref="F519:H519"/>
    <mergeCell ref="I519:K519"/>
    <mergeCell ref="L519:N519"/>
    <mergeCell ref="H548:N548"/>
    <mergeCell ref="F589:J589"/>
    <mergeCell ref="L589:N589"/>
    <mergeCell ref="C556:E556"/>
    <mergeCell ref="F556:H556"/>
    <mergeCell ref="I556:K556"/>
    <mergeCell ref="F590:J590"/>
    <mergeCell ref="L590:N590"/>
    <mergeCell ref="F591:J591"/>
    <mergeCell ref="L591:N591"/>
    <mergeCell ref="D592:L592"/>
    <mergeCell ref="B594:B597"/>
    <mergeCell ref="C594:H594"/>
    <mergeCell ref="I594:N594"/>
    <mergeCell ref="C595:E595"/>
    <mergeCell ref="F595:H595"/>
    <mergeCell ref="H625:N625"/>
    <mergeCell ref="I595:K595"/>
    <mergeCell ref="L595:N595"/>
    <mergeCell ref="C596:E596"/>
    <mergeCell ref="F596:H596"/>
    <mergeCell ref="I596:K596"/>
    <mergeCell ref="L596:N596"/>
  </mergeCells>
  <printOptions/>
  <pageMargins left="0.7874015748031497" right="0.7874015748031497" top="0.3937007874015748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"Vologdaenergo"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Gulanova</dc:creator>
  <cp:keywords/>
  <dc:description/>
  <cp:lastModifiedBy>1</cp:lastModifiedBy>
  <cp:lastPrinted>2017-10-10T07:55:18Z</cp:lastPrinted>
  <dcterms:created xsi:type="dcterms:W3CDTF">2006-03-15T10:16:01Z</dcterms:created>
  <dcterms:modified xsi:type="dcterms:W3CDTF">2019-10-11T08:25:59Z</dcterms:modified>
  <cp:category/>
  <cp:version/>
  <cp:contentType/>
  <cp:contentStatus/>
</cp:coreProperties>
</file>