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65440" windowWidth="12588" windowHeight="11640" tabRatio="737" firstSheet="21" activeTab="26"/>
  </bookViews>
  <sheets>
    <sheet name="modProv" sheetId="1" state="veryHidden" r:id="rId1"/>
    <sheet name="Выбор субъекта РФ" sheetId="2" state="hidden" r:id="rId2"/>
    <sheet name="Список листов" sheetId="3" state="veryHidden" r:id="rId3"/>
    <sheet name="modDblClick" sheetId="4" state="veryHidden" r:id="rId4"/>
    <sheet name="et_union" sheetId="5" state="veryHidden" r:id="rId5"/>
    <sheet name="TEHSHEET" sheetId="6" state="veryHidden" r:id="rId6"/>
    <sheet name="AllSheetsInThisWorkbook" sheetId="7" state="veryHidden" r:id="rId7"/>
    <sheet name="REESTR_FILTERED" sheetId="8" state="veryHidden" r:id="rId8"/>
    <sheet name="REESTR_MO" sheetId="9" state="veryHidden" r:id="rId9"/>
    <sheet name="REESTR_ORG" sheetId="10" state="veryHidden" r:id="rId10"/>
    <sheet name="modfrmReestr" sheetId="11" state="veryHidden" r:id="rId11"/>
    <sheet name="modfrmDateChoose" sheetId="12" state="veryHidden" r:id="rId12"/>
    <sheet name="modfrmMonthYearChoose" sheetId="13" state="veryHidden" r:id="rId13"/>
    <sheet name="modCommandButton" sheetId="14" state="veryHidden" r:id="rId14"/>
    <sheet name="modReestr" sheetId="15" state="veryHidden" r:id="rId15"/>
    <sheet name="modChange" sheetId="16" state="veryHidden" r:id="rId16"/>
    <sheet name="mod_SPRAV" sheetId="17" state="veryHidden" r:id="rId17"/>
    <sheet name="modInfo" sheetId="18" state="veryHidden" r:id="rId18"/>
    <sheet name="mod_CO1" sheetId="19" state="veryHidden" r:id="rId19"/>
    <sheet name="mod_CO2" sheetId="20" state="veryHidden" r:id="rId20"/>
    <sheet name="mod_CO3" sheetId="21" state="veryHidden" r:id="rId21"/>
    <sheet name="прил 6.1" sheetId="22" r:id="rId22"/>
    <sheet name="прил. 6.2" sheetId="23" r:id="rId23"/>
    <sheet name="прил. 6.3" sheetId="24" r:id="rId24"/>
    <sheet name="прил. 7.1" sheetId="25" r:id="rId25"/>
    <sheet name="прил.7.2" sheetId="26" r:id="rId26"/>
    <sheet name="прил. 8" sheetId="27" r:id="rId27"/>
    <sheet name="прил. 9" sheetId="28" r:id="rId28"/>
    <sheet name="прил.11.1" sheetId="29" r:id="rId29"/>
    <sheet name="прил.11.2" sheetId="30" r:id="rId30"/>
  </sheets>
  <externalReferences>
    <externalReference r:id="rId33"/>
  </externalReferences>
  <definedNames>
    <definedName name="add_block_CO1">'et_union'!$6:$18</definedName>
    <definedName name="add_block_CO2">'et_union'!$24:$36</definedName>
    <definedName name="add_block_CO3">'et_union'!$42:$54</definedName>
    <definedName name="add_ORG">'et_union'!$3:$3</definedName>
    <definedName name="add_row_CO1">'et_union'!$21:$21</definedName>
    <definedName name="add_row_CO2">'et_union'!$39:$39</definedName>
    <definedName name="add_row_CO3">'et_union'!$57:$57</definedName>
    <definedName name="anscount" hidden="1">1</definedName>
    <definedName name="end_CO1">#REF!</definedName>
    <definedName name="end_CO2">#REF!</definedName>
    <definedName name="end_CO3">#REF!</definedName>
    <definedName name="end_SPRAV">#REF!</definedName>
    <definedName name="frm_Months">'TEHSHEET'!$U$2:$U$13</definedName>
    <definedName name="god">#REF!</definedName>
    <definedName name="LIST_ORG_EE">'REESTR_ORG'!$A$2:$H$72</definedName>
    <definedName name="Month">'TEHSHEET'!$E$2:$E$14</definedName>
    <definedName name="Period">'TEHSHEET'!$G$2:$G$4</definedName>
    <definedName name="prd2">#REF!</definedName>
    <definedName name="prim_CO1">#REF!</definedName>
    <definedName name="prim_CO2">#REF!</definedName>
    <definedName name="prim_CO3">#REF!</definedName>
    <definedName name="Quarter">'TEHSHEET'!$H$2:$H$6</definedName>
    <definedName name="REGION">'TEHSHEET'!$B$1:$B$84</definedName>
    <definedName name="region_name">#REF!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PE_SVOD">#REF!</definedName>
    <definedName name="SelectedRegion">'TEHSHEET'!$C$1</definedName>
    <definedName name="SO2_FOR_LOAD">#REF!</definedName>
    <definedName name="SO3_FOR_LOAD">#REF!</definedName>
    <definedName name="T2_DiapProt">P1_T2_DiapProt,P2_T2_DiapProt</definedName>
    <definedName name="T6_Protect">P1_T6_Protect,P2_T6_Protect</definedName>
    <definedName name="version">#REF!</definedName>
    <definedName name="XML_MR_MO_OKTMO_LIST_TAG_NAMES">'TEHSHEET'!$C$4:$C$8</definedName>
    <definedName name="XML_ORG_LIST_TAG_NAMES">'TEHSHEET'!$C$11:$C$19</definedName>
    <definedName name="Years">'TEHSHEET'!$F$2:$F$6</definedName>
    <definedName name="YesNo">'TEHSHEET'!$L$2:$L$3</definedName>
    <definedName name="й">P1_SCOPE_16_PRT,P2_SCOPE_16_PRT</definedName>
    <definedName name="мрпоп">P1_SCOPE_16_PRT,P2_SCOPE_16_PRT</definedName>
    <definedName name="_xlnm.Print_Area" localSheetId="26">'прил. 8'!$A$1:$M$48</definedName>
    <definedName name="_xlnm.Print_Area" localSheetId="25">'прил.7.2'!$A$1:$AJ$52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<sst xmlns="http://schemas.openxmlformats.org/spreadsheetml/2006/main" count="1354" uniqueCount="710">
  <si>
    <t>МО ОКТМО</t>
  </si>
  <si>
    <t>ОРГАНИЗАЦИЯ</t>
  </si>
  <si>
    <t>КПП</t>
  </si>
  <si>
    <t>ВИД ДЕЯТЕЛЬНОСТИ</t>
  </si>
  <si>
    <t>№</t>
  </si>
  <si>
    <t>Субъект РФ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</si>
  <si>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</si>
  <si>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</si>
  <si>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</si>
  <si>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</si>
  <si>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</si>
  <si>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</si>
  <si>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</si>
  <si>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</si>
  <si>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</si>
  <si>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</si>
  <si>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</si>
  <si>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</si>
  <si>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</si>
  <si>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</si>
  <si>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</si>
  <si>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</si>
  <si>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</si>
  <si>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</si>
  <si>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</si>
  <si>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</si>
  <si>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</si>
  <si>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</si>
  <si>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</si>
  <si>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</si>
  <si>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</si>
  <si>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</si>
  <si>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</si>
  <si>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</si>
  <si>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</si>
  <si>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</si>
  <si>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</si>
  <si>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</si>
  <si>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</si>
  <si>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</si>
  <si>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</si>
  <si>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</si>
  <si>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</si>
  <si>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</si>
  <si>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</si>
  <si>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</si>
  <si>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</si>
  <si>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</si>
  <si>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</si>
  <si>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</si>
  <si>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</si>
  <si>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Ссылка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</si>
  <si>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</si>
  <si>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</si>
  <si>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</si>
  <si>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</si>
  <si>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</si>
  <si>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</si>
  <si>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</si>
  <si>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</si>
  <si>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</si>
  <si>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</si>
  <si>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</si>
  <si>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</si>
  <si>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</si>
  <si>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</si>
  <si>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</si>
  <si>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</si>
  <si>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</si>
  <si>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</si>
  <si>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</si>
  <si>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</si>
  <si>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</si>
  <si>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</si>
  <si>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</si>
  <si>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</si>
  <si>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</si>
  <si>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</si>
  <si>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</si>
  <si>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</si>
  <si>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</si>
  <si>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</si>
  <si>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</si>
  <si>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</si>
  <si>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</si>
  <si>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</si>
  <si>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</si>
  <si>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</si>
  <si>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</si>
  <si>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</si>
  <si>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</si>
  <si>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</si>
  <si>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</si>
  <si>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</si>
  <si>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</si>
  <si>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</si>
  <si>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</si>
  <si>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</si>
  <si>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</si>
  <si>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Забайкальский край</t>
  </si>
  <si>
    <t>Камчатский край</t>
  </si>
  <si>
    <t>г. Москва</t>
  </si>
  <si>
    <t>Ноябрь</t>
  </si>
  <si>
    <t>Декабрь</t>
  </si>
  <si>
    <t>Год</t>
  </si>
  <si>
    <t>с ОРЭМ</t>
  </si>
  <si>
    <t xml:space="preserve">от ГП первого уровня 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</si>
  <si>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</si>
  <si>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</si>
  <si>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</si>
  <si>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</si>
  <si>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</si>
  <si>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</si>
  <si>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</si>
  <si>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</si>
  <si>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</si>
  <si>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</si>
  <si>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</si>
  <si>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</si>
  <si>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</si>
  <si>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</si>
  <si>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</si>
  <si>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</si>
  <si>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</si>
  <si>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</si>
  <si>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</si>
  <si>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</si>
  <si>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</si>
  <si>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</si>
  <si>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</si>
  <si>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</si>
  <si>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МР</t>
  </si>
  <si>
    <t>МО</t>
  </si>
  <si>
    <t>МО_ОКТМО</t>
  </si>
  <si>
    <t>ИМЯ ДИАПАЗОНА</t>
  </si>
  <si>
    <t>Титульный</t>
  </si>
  <si>
    <t>modChange</t>
  </si>
  <si>
    <t>Комментарии</t>
  </si>
  <si>
    <t>Years</t>
  </si>
  <si>
    <t>Period</t>
  </si>
  <si>
    <t>1 год</t>
  </si>
  <si>
    <t>2 года</t>
  </si>
  <si>
    <t>3 года</t>
  </si>
  <si>
    <t>Month</t>
  </si>
  <si>
    <t>YesNo</t>
  </si>
  <si>
    <t>да</t>
  </si>
  <si>
    <t>нет</t>
  </si>
  <si>
    <t>№ п/п</t>
  </si>
  <si>
    <t>1.1</t>
  </si>
  <si>
    <t>1.2</t>
  </si>
  <si>
    <t>Список листов</t>
  </si>
  <si>
    <t>Лист</t>
  </si>
  <si>
    <t>Заголовок листа</t>
  </si>
  <si>
    <t>modInfo</t>
  </si>
  <si>
    <t>Quarter</t>
  </si>
  <si>
    <t>I квартал</t>
  </si>
  <si>
    <t>год</t>
  </si>
  <si>
    <t>II квартал</t>
  </si>
  <si>
    <t>III квартал</t>
  </si>
  <si>
    <t>IV квартал</t>
  </si>
  <si>
    <t>et_union</t>
  </si>
  <si>
    <t>Новое строительство*****</t>
  </si>
  <si>
    <t>Техническое перевооружение***</t>
  </si>
  <si>
    <t>Реконструкция**</t>
  </si>
  <si>
    <t>Достройка, дооборудование, модернизация*</t>
  </si>
  <si>
    <t>Амортизация</t>
  </si>
  <si>
    <t>Добавить</t>
  </si>
  <si>
    <t>1.4</t>
  </si>
  <si>
    <t>1.3</t>
  </si>
  <si>
    <t/>
  </si>
  <si>
    <t>Удалить</t>
  </si>
  <si>
    <t>add_ORG</t>
  </si>
  <si>
    <t>add_row_CO1</t>
  </si>
  <si>
    <t>beg</t>
  </si>
  <si>
    <t>add_block_CO1</t>
  </si>
  <si>
    <t>add_block_CO3</t>
  </si>
  <si>
    <t>add_row_CO3</t>
  </si>
  <si>
    <t>add_row_CO2</t>
  </si>
  <si>
    <t>add_block_CO2</t>
  </si>
  <si>
    <t>r_1_1</t>
  </si>
  <si>
    <t>r_1_2</t>
  </si>
  <si>
    <t>r_1_3</t>
  </si>
  <si>
    <t>r_1_4</t>
  </si>
  <si>
    <t>Свод</t>
  </si>
  <si>
    <t>Справочник</t>
  </si>
  <si>
    <t>CO1</t>
  </si>
  <si>
    <t>CO2</t>
  </si>
  <si>
    <t>CO3</t>
  </si>
  <si>
    <t>mod_SPRAV</t>
  </si>
  <si>
    <t>mod_CO1</t>
  </si>
  <si>
    <t>mod_CO2</t>
  </si>
  <si>
    <t>mod_CO3</t>
  </si>
  <si>
    <t>frm_Months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</si>
  <si>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</si>
  <si>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</si>
  <si>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</si>
  <si>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</si>
  <si>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</si>
  <si>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</si>
  <si>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</si>
  <si>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</si>
  <si>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</si>
  <si>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</si>
  <si>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</si>
  <si>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</si>
  <si>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modDblClick</t>
  </si>
  <si>
    <t>modfrmDateChoose</t>
  </si>
  <si>
    <t>modfrmMonthYearChoose</t>
  </si>
  <si>
    <t>Изменить</t>
  </si>
  <si>
    <t>Инструкция по работе</t>
  </si>
  <si>
    <t>Инструкция по заполнению</t>
  </si>
  <si>
    <t>Бабаевский муниципальный район</t>
  </si>
  <si>
    <t>Город Бабаево</t>
  </si>
  <si>
    <t>19605101</t>
  </si>
  <si>
    <t>ГП ВО "Бабаевская ЭТС"</t>
  </si>
  <si>
    <t>3501005189</t>
  </si>
  <si>
    <t>350101001</t>
  </si>
  <si>
    <t>Сетевая компания</t>
  </si>
  <si>
    <t>Белозерский муниципальный район</t>
  </si>
  <si>
    <t>Город Белозерск</t>
  </si>
  <si>
    <t>19610101</t>
  </si>
  <si>
    <t>ГЭП "ВОКЭ", филиал в г.Белозерск</t>
  </si>
  <si>
    <t>3525014344</t>
  </si>
  <si>
    <t>350345001</t>
  </si>
  <si>
    <t>Вашкинский муниципальный район</t>
  </si>
  <si>
    <t>Липиноборское</t>
  </si>
  <si>
    <t>19612420</t>
  </si>
  <si>
    <t>ООО "Энергетик"</t>
  </si>
  <si>
    <t>3504026211</t>
  </si>
  <si>
    <t>350401001</t>
  </si>
  <si>
    <t>Великоустюгский муниципальный район</t>
  </si>
  <si>
    <t>Город Великий Устюг</t>
  </si>
  <si>
    <t>19614101</t>
  </si>
  <si>
    <t>ООО "Электротеплосеть"</t>
  </si>
  <si>
    <t>3526018334</t>
  </si>
  <si>
    <t>352601001</t>
  </si>
  <si>
    <t>Город Красавино</t>
  </si>
  <si>
    <t>19614105</t>
  </si>
  <si>
    <t>ГЭП "ВОКЭ", филиал в г.Красавино</t>
  </si>
  <si>
    <t>352632001</t>
  </si>
  <si>
    <t>Станция - поставщик ЭЭ</t>
  </si>
  <si>
    <t>ООО "Теплосервис"</t>
  </si>
  <si>
    <t>3526022524</t>
  </si>
  <si>
    <t>Юдинское</t>
  </si>
  <si>
    <t>19614484</t>
  </si>
  <si>
    <t>ООО "Газпром трансгаз Ухта" Приводинское ЛПУМГ</t>
  </si>
  <si>
    <t>1102024468</t>
  </si>
  <si>
    <t>291302001</t>
  </si>
  <si>
    <t>Вожегодский муниципальный район</t>
  </si>
  <si>
    <t>Вожегодское</t>
  </si>
  <si>
    <t>19618151</t>
  </si>
  <si>
    <t>ГП ВО "Вожегодская ЭТС"</t>
  </si>
  <si>
    <t>3506000071</t>
  </si>
  <si>
    <t>350601001</t>
  </si>
  <si>
    <t>Вологодский муниципальный район</t>
  </si>
  <si>
    <t>Лесковское</t>
  </si>
  <si>
    <t>19620442</t>
  </si>
  <si>
    <t>ОАО "Птицефабрика "Ермаково"</t>
  </si>
  <si>
    <t>3507011686</t>
  </si>
  <si>
    <t>350701001</t>
  </si>
  <si>
    <t>Подлесное</t>
  </si>
  <si>
    <t>19620468</t>
  </si>
  <si>
    <t>ЗАО "Вологодская птицефабрика"</t>
  </si>
  <si>
    <t>3507007866</t>
  </si>
  <si>
    <t>ООО ТСК "Надеево"</t>
  </si>
  <si>
    <t>3507307073</t>
  </si>
  <si>
    <t>Сосновское</t>
  </si>
  <si>
    <t>19620464</t>
  </si>
  <si>
    <t>ООО "Сосны"</t>
  </si>
  <si>
    <t>3507305037</t>
  </si>
  <si>
    <t>Вытегорский муниципальный район</t>
  </si>
  <si>
    <t>Город Вытегра</t>
  </si>
  <si>
    <t>19622101</t>
  </si>
  <si>
    <t>Вытегорский РГСиС ФГУ "Волго-Балтийское государственное бассейновое управление водных путей и судоходства"</t>
  </si>
  <si>
    <t>7812024833</t>
  </si>
  <si>
    <t>350802001</t>
  </si>
  <si>
    <t>Региональная генерация</t>
  </si>
  <si>
    <t>ГЭП "ВОКЭ", филиал в г.Вытегра</t>
  </si>
  <si>
    <t>350845001</t>
  </si>
  <si>
    <t>Девятинское</t>
  </si>
  <si>
    <t>19622420</t>
  </si>
  <si>
    <t>ОАО "ПМТЭЦ "Белый Ручей"</t>
  </si>
  <si>
    <t>3508005131</t>
  </si>
  <si>
    <t>350801001</t>
  </si>
  <si>
    <t>Город Вологда</t>
  </si>
  <si>
    <t>19701000</t>
  </si>
  <si>
    <t>Вологодское отделение Филиала «Северо-Западный» ОАО «Оборонэнергосбыт»</t>
  </si>
  <si>
    <t>7704731218</t>
  </si>
  <si>
    <t>352545001</t>
  </si>
  <si>
    <t>Сбытовая компания</t>
  </si>
  <si>
    <t>ГЭП "ВОКЭ"</t>
  </si>
  <si>
    <t>352501001</t>
  </si>
  <si>
    <t>Главное управление по Вологодской области  ОАО "ТГК-2"</t>
  </si>
  <si>
    <t>7606053324</t>
  </si>
  <si>
    <t>352531001</t>
  </si>
  <si>
    <t>ОАО "Бываловский машиностроительный завод"</t>
  </si>
  <si>
    <t>3525012202</t>
  </si>
  <si>
    <t>ОАО "ВАП"</t>
  </si>
  <si>
    <t>3507008620</t>
  </si>
  <si>
    <t>ОАО "ВОМЗ"</t>
  </si>
  <si>
    <t>3525023010</t>
  </si>
  <si>
    <t>ОАО "Вологодская сбытовая компания"</t>
  </si>
  <si>
    <t>3525154831</t>
  </si>
  <si>
    <t>ОАО "Завод ЖБИиК"</t>
  </si>
  <si>
    <t>3525019367</t>
  </si>
  <si>
    <t>ОАО "Славянский хлеб"</t>
  </si>
  <si>
    <t>3525019328</t>
  </si>
  <si>
    <t>ООО "Северсвет"</t>
  </si>
  <si>
    <t>3525256625</t>
  </si>
  <si>
    <t>ООО "Энерготехснаб"</t>
  </si>
  <si>
    <t>3525080410</t>
  </si>
  <si>
    <t>ООО "Энерготранзит Альфа"</t>
  </si>
  <si>
    <t>3525213981</t>
  </si>
  <si>
    <t>Октябрьская дирекция по энергообеспечению - структурное подразделение Трансэнерго - филиала ОАО "Российские железные дороги"</t>
  </si>
  <si>
    <t>7708503727</t>
  </si>
  <si>
    <t>781001001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</si>
  <si>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</si>
  <si>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</si>
  <si>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Филиал ОАО "МРСК Северо-Запада"  "Вологдаэнерго"</t>
  </si>
  <si>
    <t>7802312751</t>
  </si>
  <si>
    <t>352502001</t>
  </si>
  <si>
    <t>Город Череповец</t>
  </si>
  <si>
    <t>19730000</t>
  </si>
  <si>
    <t>МУП города Череповца "Электросеть"</t>
  </si>
  <si>
    <t>3528055532</t>
  </si>
  <si>
    <t>352801001</t>
  </si>
  <si>
    <t>ОАО "Аммофос"</t>
  </si>
  <si>
    <t>3528009430</t>
  </si>
  <si>
    <t>353950001</t>
  </si>
  <si>
    <t>ОАО "Северсталь"</t>
  </si>
  <si>
    <t>3528000597</t>
  </si>
  <si>
    <t>997550001</t>
  </si>
  <si>
    <t>ОАО "Череповецкий "Азот"</t>
  </si>
  <si>
    <t>3528006729</t>
  </si>
  <si>
    <t>ООО "Союзэнерготрейд"</t>
  </si>
  <si>
    <t>3525250285</t>
  </si>
  <si>
    <t>ООО "Череповецкая электросетевая компания"</t>
  </si>
  <si>
    <t>3528113093</t>
  </si>
  <si>
    <t>ООО "Череповецстройиндустрия"</t>
  </si>
  <si>
    <t>3528053581</t>
  </si>
  <si>
    <t>ООО «Инженерные изыскания»</t>
  </si>
  <si>
    <t>1103029229</t>
  </si>
  <si>
    <t>110301001</t>
  </si>
  <si>
    <t>Грязовецкий муниципальный район</t>
  </si>
  <si>
    <t>Вохтожское</t>
  </si>
  <si>
    <t>19624160</t>
  </si>
  <si>
    <t>ООО "Вохтожский ДОК"</t>
  </si>
  <si>
    <t>3509010328</t>
  </si>
  <si>
    <t>350901001</t>
  </si>
  <si>
    <t>Грязовецкое</t>
  </si>
  <si>
    <t>19624101</t>
  </si>
  <si>
    <t>МУП "Грязовецкая электротеплосеть"</t>
  </si>
  <si>
    <t>3509000143</t>
  </si>
  <si>
    <t>Ростиловское</t>
  </si>
  <si>
    <t>19624432</t>
  </si>
  <si>
    <t>ООО "Газпром трансгаз Ухта" Грязовецкое ЛПУМГ</t>
  </si>
  <si>
    <t>350902001</t>
  </si>
  <si>
    <t>Кадуйский муниципальный район</t>
  </si>
  <si>
    <t>Поселок Кадуй</t>
  </si>
  <si>
    <t>19626151</t>
  </si>
  <si>
    <t>ОАО "ОГК-2"</t>
  </si>
  <si>
    <t>2607018122</t>
  </si>
  <si>
    <t>351043001</t>
  </si>
  <si>
    <t>Кирилловский муниципальный район</t>
  </si>
  <si>
    <t>Город Кириллов</t>
  </si>
  <si>
    <t>19628101</t>
  </si>
  <si>
    <t>ООО "Кирилловская электросеть"</t>
  </si>
  <si>
    <t>3511005438</t>
  </si>
  <si>
    <t>351101001</t>
  </si>
  <si>
    <t>Нюксенский муниципальный район</t>
  </si>
  <si>
    <t>Нюксенское</t>
  </si>
  <si>
    <t>19636444</t>
  </si>
  <si>
    <t>ООО "Газпром трансгаз Ухта" Нюксенское ЛПУМГ</t>
  </si>
  <si>
    <t>351502001</t>
  </si>
  <si>
    <t>Северный филиал  ООО "Газпром энерго"</t>
  </si>
  <si>
    <t>7736186950</t>
  </si>
  <si>
    <t>110203001</t>
  </si>
  <si>
    <t>Сокольский муниципальный район</t>
  </si>
  <si>
    <t>Город Сокол</t>
  </si>
  <si>
    <t>19638101</t>
  </si>
  <si>
    <t>МУП "Коммунальные системы"</t>
  </si>
  <si>
    <t>3527016080</t>
  </si>
  <si>
    <t>352701001</t>
  </si>
  <si>
    <t>ОАО "Сокольский ДОК"</t>
  </si>
  <si>
    <t>3527008949</t>
  </si>
  <si>
    <t>ООО "Вологодская бумажная мануфактура"</t>
  </si>
  <si>
    <t>3527013297</t>
  </si>
  <si>
    <t>ООО "Сухонский ЦБК"</t>
  </si>
  <si>
    <t>3527009692</t>
  </si>
  <si>
    <t>Сямженский муниципальный район</t>
  </si>
  <si>
    <t>Сямженское</t>
  </si>
  <si>
    <t>19640428</t>
  </si>
  <si>
    <t>МУП сельского поселения Сямженское "Сямженская электросеть"</t>
  </si>
  <si>
    <t>3516001807</t>
  </si>
  <si>
    <t>351601001</t>
  </si>
  <si>
    <t>Тотемский муниципальный район</t>
  </si>
  <si>
    <t>Город Тотьма</t>
  </si>
  <si>
    <t>19646101</t>
  </si>
  <si>
    <t>ГП ВО "Тотемская ЭТС"</t>
  </si>
  <si>
    <t>3518000020</t>
  </si>
  <si>
    <t>351801001</t>
  </si>
  <si>
    <t>Калининское</t>
  </si>
  <si>
    <t>19646420</t>
  </si>
  <si>
    <t>Погореловское</t>
  </si>
  <si>
    <t>19646448</t>
  </si>
  <si>
    <t>ООО "Газпром трансгаз Ухта" Юбилейное  ЛПУМГ</t>
  </si>
  <si>
    <t>351802001</t>
  </si>
  <si>
    <t>Устюженский муниципальный район</t>
  </si>
  <si>
    <t>Город Устюжна</t>
  </si>
  <si>
    <t>19650101</t>
  </si>
  <si>
    <t>ЗАО "Электросеть"</t>
  </si>
  <si>
    <t>3525242492</t>
  </si>
  <si>
    <t>МУП "Коммунальщик"</t>
  </si>
  <si>
    <t>3520006854</t>
  </si>
  <si>
    <t>352001001</t>
  </si>
  <si>
    <t>Харовский муниципальный район</t>
  </si>
  <si>
    <t>Город Харовск</t>
  </si>
  <si>
    <t>19652101</t>
  </si>
  <si>
    <t>ООО "Харовсклеспром"</t>
  </si>
  <si>
    <t>3521004049</t>
  </si>
  <si>
    <t>352101001</t>
  </si>
  <si>
    <t>ООО ММП "Харовская  электротеплосеть"</t>
  </si>
  <si>
    <t>3521005941</t>
  </si>
  <si>
    <t>Череповецкий муниципальный район</t>
  </si>
  <si>
    <t>Тоншаловское</t>
  </si>
  <si>
    <t>19656477</t>
  </si>
  <si>
    <t>ГП ВО "Череповецкая ЭТС"</t>
  </si>
  <si>
    <t>3523010263</t>
  </si>
  <si>
    <t>352301001</t>
  </si>
  <si>
    <t>Шекснинский муниципальный район</t>
  </si>
  <si>
    <t>Поселок Шексна</t>
  </si>
  <si>
    <t>19658151</t>
  </si>
  <si>
    <t>ООО "Газпром трансгаз Ухта" Шекснинское ЛПУМГ</t>
  </si>
  <si>
    <t>352402001</t>
  </si>
  <si>
    <t>Шекснинский РГСиС ФГУ "Волго-Балтийское государственное бассейновое управление водных путей и судоходства"</t>
  </si>
  <si>
    <t>ОАО "ГТ-ТЭЦ Энерго"</t>
  </si>
  <si>
    <t>7703311228</t>
  </si>
  <si>
    <t>770301001</t>
  </si>
  <si>
    <t>ОАО "Межрегионэнергосбыт"</t>
  </si>
  <si>
    <t>7705750968</t>
  </si>
  <si>
    <t>772901001</t>
  </si>
  <si>
    <t>ОАО "Мосэнергосбыт"</t>
  </si>
  <si>
    <t>7736520080</t>
  </si>
  <si>
    <t>997450001</t>
  </si>
  <si>
    <t>ОАО "ФСК ЕЭС"</t>
  </si>
  <si>
    <t>4716016979</t>
  </si>
  <si>
    <t>772801001</t>
  </si>
  <si>
    <t>ООО "Дизаж М"</t>
  </si>
  <si>
    <t>7728587330</t>
  </si>
  <si>
    <t>ООО "Каскад-Энергосбыт"</t>
  </si>
  <si>
    <t>4028033356</t>
  </si>
  <si>
    <t>402801001</t>
  </si>
  <si>
    <t>ООО "РУСЭНЕРГОСБЫТ"</t>
  </si>
  <si>
    <t>7706284124</t>
  </si>
  <si>
    <t>770601001</t>
  </si>
  <si>
    <t>ООО "Русэнергоресурс"</t>
  </si>
  <si>
    <t>7706288496</t>
  </si>
  <si>
    <t>Общество с ограниченной ответственностью «Комплексэнергосервис»</t>
  </si>
  <si>
    <t>7727688054</t>
  </si>
  <si>
    <t>770401001</t>
  </si>
  <si>
    <t>Филиал "Северный" ОАО "Оборонэнерго"</t>
  </si>
  <si>
    <t>7704726225</t>
  </si>
  <si>
    <t>290243001</t>
  </si>
  <si>
    <t>Приложение  № 6.1</t>
  </si>
  <si>
    <t>к приказу Минэнерго России</t>
  </si>
  <si>
    <t>М.П.</t>
  </si>
  <si>
    <t>№№</t>
  </si>
  <si>
    <t>Наименование объекта</t>
  </si>
  <si>
    <t xml:space="preserve">Остаток стоимости на начало года * </t>
  </si>
  <si>
    <t>Освоено 
(закрыто актами 
выполненных работ)
млн.рублей</t>
  </si>
  <si>
    <t>Введено 
(оформлено актами ввода в эксплуатацию)
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</si>
  <si>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</si>
  <si>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</si>
  <si>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</si>
  <si>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%</t>
  </si>
  <si>
    <t>в том числе за счет</t>
  </si>
  <si>
    <t>план**</t>
  </si>
  <si>
    <t>факт***</t>
  </si>
  <si>
    <t>уточнения стоимости по результатам утвержденной ПСД</t>
  </si>
  <si>
    <t>уточнения стоимости по результатм закупочных процедур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</si>
  <si>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</si>
  <si>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</si>
  <si>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</si>
  <si>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</si>
  <si>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</si>
  <si>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1.2.</t>
  </si>
  <si>
    <t>Объект 1</t>
  </si>
  <si>
    <t>Объект 2</t>
  </si>
  <si>
    <t>1.3.</t>
  </si>
  <si>
    <t>1.4.</t>
  </si>
  <si>
    <t>2.</t>
  </si>
  <si>
    <t>Новое строительство</t>
  </si>
  <si>
    <t>2.1.</t>
  </si>
  <si>
    <t>2.2.</t>
  </si>
  <si>
    <t>Справочно:</t>
  </si>
  <si>
    <t>Оплата процентов за привлеченные кредитные ресурсы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</si>
  <si>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</si>
  <si>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</si>
  <si>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</si>
  <si>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</si>
  <si>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млн.руб.</t>
  </si>
  <si>
    <t>Приложение  № 6.2</t>
  </si>
  <si>
    <t>Источник финансирования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</si>
  <si>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</si>
  <si>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</si>
  <si>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</si>
  <si>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</si>
  <si>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</si>
  <si>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</si>
  <si>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</si>
  <si>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</si>
  <si>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</si>
  <si>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</si>
  <si>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</si>
  <si>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</si>
  <si>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</si>
  <si>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</si>
  <si>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</si>
  <si>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</si>
  <si>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</si>
  <si>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</si>
  <si>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</si>
  <si>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</si>
  <si>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</si>
  <si>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</si>
  <si>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</si>
  <si>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</si>
  <si>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</si>
  <si>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</si>
  <si>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</si>
  <si>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</si>
  <si>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</si>
  <si>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</si>
  <si>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</si>
  <si>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</si>
  <si>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</si>
  <si>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</si>
  <si>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</si>
  <si>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</si>
  <si>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</si>
  <si>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</si>
  <si>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</si>
  <si>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</si>
  <si>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</si>
  <si>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</si>
  <si>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</si>
  <si>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</si>
  <si>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</si>
  <si>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</si>
  <si>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</si>
  <si>
    <t xml:space="preserve">Техническое перевооружение </t>
  </si>
  <si>
    <t>Приложение  № 6.3</t>
  </si>
  <si>
    <t>Наименование проекта</t>
  </si>
  <si>
    <t>Ввод мощностей</t>
  </si>
  <si>
    <t>Вывод мощностей</t>
  </si>
  <si>
    <t>факт</t>
  </si>
  <si>
    <t>МВт, Гкал/час, км, МВА</t>
  </si>
  <si>
    <t>от «24» марта 2010 г. №114</t>
  </si>
  <si>
    <t>_______________</t>
  </si>
  <si>
    <t>Утверждаю: 
Генеральный директор
 ООО "Череповецкая электросетевая компания"
А.Л.Черняев</t>
  </si>
  <si>
    <t>Причины 
отклонений</t>
  </si>
  <si>
    <t>1.3.1.</t>
  </si>
  <si>
    <t>1.3.2.</t>
  </si>
  <si>
    <t>1.3.3.</t>
  </si>
  <si>
    <t>1.3.4.</t>
  </si>
  <si>
    <t>1.4.1.</t>
  </si>
  <si>
    <t>1.4.2.</t>
  </si>
  <si>
    <t>2.1.1.</t>
  </si>
  <si>
    <t>2.2.2.</t>
  </si>
  <si>
    <t>2.2.1.</t>
  </si>
  <si>
    <t>______________________________</t>
  </si>
  <si>
    <t>3.</t>
  </si>
  <si>
    <t>Приобретение основных средств</t>
  </si>
  <si>
    <t>3.1.</t>
  </si>
  <si>
    <t>Приложение  № 7.1</t>
  </si>
  <si>
    <t>Утверждаю</t>
  </si>
  <si>
    <t>Генеральный директор ООО "ЧэСК"</t>
  </si>
  <si>
    <t>А.Л. Черняев</t>
  </si>
  <si>
    <t>__________________</t>
  </si>
  <si>
    <t>всего</t>
  </si>
  <si>
    <t>1 кв</t>
  </si>
  <si>
    <t>2 кв</t>
  </si>
  <si>
    <t>3 кв</t>
  </si>
  <si>
    <t>4 кв</t>
  </si>
  <si>
    <t>млн.рублей</t>
  </si>
  <si>
    <t>план</t>
  </si>
  <si>
    <t>за отчетный 
квартал</t>
  </si>
  <si>
    <t>за отчетный квартал</t>
  </si>
  <si>
    <t>…</t>
  </si>
  <si>
    <t>Приложение  №  7.2</t>
  </si>
  <si>
    <t>Наименование объекта*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</si>
  <si>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</si>
  <si>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</si>
  <si>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</si>
  <si>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</si>
  <si>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</si>
  <si>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</si>
  <si>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</si>
  <si>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</si>
  <si>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 
объекты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</si>
  <si>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</si>
  <si>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</si>
  <si>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</si>
  <si>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</si>
  <si>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</si>
  <si>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</si>
  <si>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
лет</t>
  </si>
  <si>
    <t>мощность, МВт</t>
  </si>
  <si>
    <t>тепловая энергия, 
Гкал/час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</si>
  <si>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</si>
  <si>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</si>
  <si>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</si>
  <si>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</si>
  <si>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</si>
  <si>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</si>
  <si>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</si>
  <si>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</si>
  <si>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</si>
  <si>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8</t>
  </si>
  <si>
    <t>от «24» марта 2010 г. № 114</t>
  </si>
  <si>
    <t>Приложение  № 9</t>
  </si>
  <si>
    <t>Приложение  № 11.1</t>
  </si>
  <si>
    <t>Наименование инвестиционного проекта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</si>
  <si>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</si>
  <si>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</si>
  <si>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</si>
  <si>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</si>
  <si>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</si>
  <si>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</si>
  <si>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</si>
  <si>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</si>
  <si>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</si>
  <si>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</si>
  <si>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</si>
  <si>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Сетевое строительство (реконструкция) и пусконаладочные работы</t>
  </si>
  <si>
    <t>Поставка основного оборудования</t>
  </si>
  <si>
    <t>Монтаж основного оборудования</t>
  </si>
  <si>
    <t>Пусконаладочные работы</t>
  </si>
  <si>
    <t>Испытания и ввод в эксплуатацию</t>
  </si>
  <si>
    <t xml:space="preserve">Комплексное опробование оборудования </t>
  </si>
  <si>
    <t>* Заполняется согласно приложению 11.2</t>
  </si>
  <si>
    <t xml:space="preserve">Получение разрешения на ввод объекта в эксплуатацию. </t>
  </si>
  <si>
    <t>СИП-3*35</t>
  </si>
  <si>
    <t>________________________</t>
  </si>
  <si>
    <t>Замена недогруженных силовых трансформаторов</t>
  </si>
  <si>
    <t>II. Контрольные этапы реализации инвестиционного проекта для сетевых компаний</t>
  </si>
  <si>
    <t>Наименование</t>
  </si>
  <si>
    <t>Тип</t>
  </si>
  <si>
    <t>Предпроектный и проектный этап</t>
  </si>
  <si>
    <t>Получение заявки на ТП</t>
  </si>
  <si>
    <t>событие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</si>
  <si>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</si>
  <si>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</si>
  <si>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</si>
  <si>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</si>
  <si>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</si>
  <si>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</si>
  <si>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работа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</si>
  <si>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</si>
  <si>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</si>
  <si>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</si>
  <si>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</si>
  <si>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Подготовка площадки строительства для подстанций, трассы – для ЛЭП</t>
  </si>
  <si>
    <t>3.5.</t>
  </si>
  <si>
    <t>Завершение строительства</t>
  </si>
  <si>
    <t>4.2.</t>
  </si>
  <si>
    <t>Оформление (подписание) актов об осуществлении технологического присоединения к электрическим сетям</t>
  </si>
  <si>
    <t>4.4.</t>
  </si>
  <si>
    <t xml:space="preserve"> Ввод в эксплуатацию объекта сетевого строительства</t>
  </si>
  <si>
    <t>Приложение  № 11.2</t>
  </si>
  <si>
    <t>Введено (оформлено актами ввода в эксплуатацию)
млн.рублей</t>
  </si>
  <si>
    <t xml:space="preserve">  </t>
  </si>
  <si>
    <t>Замена ламп накаливания на люминесцентные и светодиодные, промывка окон, окраска стен в светлые тона</t>
  </si>
  <si>
    <t>Прочее техническое перевооружение</t>
  </si>
  <si>
    <t>3</t>
  </si>
  <si>
    <t>3.2.</t>
  </si>
  <si>
    <t>4.1.</t>
  </si>
  <si>
    <t>\</t>
  </si>
  <si>
    <t>4.</t>
  </si>
  <si>
    <t>план** 
2019 г.</t>
  </si>
  <si>
    <t>1 кв. 2019 г.</t>
  </si>
  <si>
    <t>2 кв. 2019 г.</t>
  </si>
  <si>
    <t>3 кв. 2019 г.</t>
  </si>
  <si>
    <t>4 кв. 2019 г.</t>
  </si>
  <si>
    <t>2019 г.</t>
  </si>
  <si>
    <t xml:space="preserve">Реконструкция РУ-10 кВ РП-9: Замена МВ на ВВ  </t>
  </si>
  <si>
    <t>Спецавтотранспорт (БКМ)</t>
  </si>
  <si>
    <t>1</t>
  </si>
  <si>
    <t>1.2.4.</t>
  </si>
  <si>
    <t>Реконструкция КРУН-1 с КЛ-10 кВ на ТП-86 (проект)</t>
  </si>
  <si>
    <t xml:space="preserve">Реконструкция РУ-10 кВ ГПП-8: Замена МВ на ВВ  </t>
  </si>
  <si>
    <t>Локальная компьютерная сеть (Сервер)</t>
  </si>
  <si>
    <t>Объем финансирования
 [2019 г.]</t>
  </si>
  <si>
    <t>Отчет об исполнении инвестиционной программы ООО "Череповецкая электросетевая компания", млн. рублей с НДС за 2019 года.</t>
  </si>
  <si>
    <t>факт*** 
2019 г.</t>
  </si>
  <si>
    <t xml:space="preserve">Отчет об исполнении инвестиционной программы 
ООО "Череповецкая электросетевая компания", 
млн. рублей с НДС за 2019 г.
                                   </t>
  </si>
  <si>
    <t>Объем финансирования
за  2019 г.</t>
  </si>
  <si>
    <t>Отчет о вводах/выводах объектов за 2019 года
(представляется ежегодно)</t>
  </si>
  <si>
    <t xml:space="preserve">Отчет об исполнении инвестиционной программы, млн. рублей с НДС за . 2019 г. (ежеквартально)
</t>
  </si>
  <si>
    <t>Объем финансирования
2019 г.</t>
  </si>
  <si>
    <t>Отчет об исполнении основных этапов работ по реализации инвестиционной программы компании в 2019 г.
(представляется ежеквартально)</t>
  </si>
  <si>
    <t>Отчет об источниках финансирования инвестиционных программ, млн. рублей за 2019 года
(представляется ежеквартально)</t>
  </si>
  <si>
    <t>Объем финансирования
за 2019 г.</t>
  </si>
  <si>
    <t>Отчет о вводах/выводах объектов за 2019 года
(представляется ежеквартально)</t>
  </si>
  <si>
    <t>Отчет об исполнении сетевых графиков строительства проектов за 2019 года
(представляется ежеквартально)</t>
  </si>
  <si>
    <t>Отчетный период 2019 г.</t>
  </si>
  <si>
    <t>«28» февраля 2020 года</t>
  </si>
  <si>
    <t>план* 
 2019 г.</t>
  </si>
  <si>
    <t>факт
 2019 г.</t>
  </si>
  <si>
    <t>факт
2019 г.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</si>
</sst>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(#,##0\)"/>
    <numFmt numFmtId="202" formatCode="_-* #,##0.00\ _$_-;\-* #,##0.00\ _$_-;_-* &quot;-&quot;??\ _$_-;_-@_-"/>
    <numFmt numFmtId="203" formatCode="#,##0.000[$р.-419];\-#,##0.000[$р.-419]"/>
    <numFmt numFmtId="204" formatCode="_-* #,##0.0\ _$_-;\-* #,##0.0\ _$_-;_-* &quot;-&quot;??\ _$_-;_-@_-"/>
    <numFmt numFmtId="205" formatCode="#,##0.0_);\(#,##0.0\)"/>
    <numFmt numFmtId="206" formatCode="#,##0_ ;[Red]\-#,##0\ "/>
    <numFmt numFmtId="207" formatCode="#,##0__\ \ \ \ 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0&quot;т.р.&quot;;\-#,##0.00&quot;т.р.&quot;"/>
    <numFmt numFmtId="211" formatCode="#,##0.0;[Red]#,##0.0"/>
    <numFmt numFmtId="212" formatCode="\(#,##0.0\)"/>
    <numFmt numFmtId="213" formatCode="#,##0\ &quot;?.&quot;;\-#,##0\ &quot;?.&quot;"/>
    <numFmt numFmtId="214" formatCode="#,##0______;;&quot;------------      &quot;"/>
    <numFmt numFmtId="215" formatCode="#,##0.000_ ;\-#,##0.000\ "/>
    <numFmt numFmtId="216" formatCode="#,##0.00_ ;[Red]\-#,##0.00\ "/>
    <numFmt numFmtId="217" formatCode="0.000"/>
    <numFmt numFmtId="218" formatCode="_-* #,##0\ _$_-;\-* #,##0\ _$_-;_-* &quot;-&quot;\ _$_-;_-@_-"/>
    <numFmt numFmtId="219" formatCode="#,##0.00_ ;\-#,##0.00\ "/>
    <numFmt numFmtId="220" formatCode="dd/mm/yy;@"/>
    <numFmt numFmtId="221" formatCode="0.0000"/>
    <numFmt numFmtId="222" formatCode="_-* #,##0.0_р_._-;\-* #,##0.0_р_._-;_-* &quot;-&quot;??_р_._-;_-@_-"/>
    <numFmt numFmtId="223" formatCode="_-* #,##0.000_р_._-;\-* #,##0.000_р_._-;_-* &quot;-&quot;??_р_._-;_-@_-"/>
    <numFmt numFmtId="224" formatCode="_-* #,##0.000_р_._-;\-* #,##0.000_р_._-;_-* &quot;-&quot;???_р_._-;_-@_-"/>
    <numFmt numFmtId="225" formatCode="_-* #,##0.000\ _₽_-;\-* #,##0.000\ _₽_-;_-* &quot;-&quot;???\ _₽_-;_-@_-"/>
    <numFmt numFmtId="226" formatCode="[$-FC19]d\ mmmm\ yyyy\ &quot;г.&quot;"/>
  </numFmts>
  <fonts count="14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1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2"/>
    </font>
    <font>
      <b/>
      <sz val="10"/>
      <color indexed="18"/>
      <name val="Arial Cyr"/>
      <family val="2"/>
    </font>
    <font>
      <b/>
      <sz val="8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1"/>
      <color indexed="9"/>
      <name val="Tahoma"/>
      <family val="2"/>
    </font>
    <font>
      <b/>
      <sz val="1"/>
      <color indexed="9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2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3.5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11"/>
      <color rgb="FFFF0000"/>
      <name val="Times New Roman"/>
      <family val="1"/>
    </font>
    <font>
      <sz val="12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8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186" fontId="28" fillId="0" borderId="0">
      <alignment vertical="top"/>
      <protection/>
    </xf>
    <xf numFmtId="186" fontId="49" fillId="0" borderId="0">
      <alignment vertical="top"/>
      <protection/>
    </xf>
    <xf numFmtId="187" fontId="49" fillId="2" borderId="0">
      <alignment vertical="top"/>
      <protection/>
    </xf>
    <xf numFmtId="186" fontId="49" fillId="3" borderId="0">
      <alignment vertical="top"/>
      <protection/>
    </xf>
    <xf numFmtId="40" fontId="71" fillId="0" borderId="0" applyFont="0" applyFill="0" applyBorder="0" applyAlignment="0" applyProtection="0"/>
    <xf numFmtId="0" fontId="72" fillId="0" borderId="0">
      <alignment/>
      <protection/>
    </xf>
    <xf numFmtId="0" fontId="5" fillId="0" borderId="0">
      <alignment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20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202" fontId="4" fillId="0" borderId="0" applyFont="0" applyFill="0" applyBorder="0" applyAlignment="0" applyProtection="0"/>
    <xf numFmtId="181" fontId="19" fillId="0" borderId="0">
      <alignment/>
      <protection locked="0"/>
    </xf>
    <xf numFmtId="182" fontId="19" fillId="0" borderId="0">
      <alignment/>
      <protection locked="0"/>
    </xf>
    <xf numFmtId="181" fontId="19" fillId="0" borderId="0">
      <alignment/>
      <protection locked="0"/>
    </xf>
    <xf numFmtId="182" fontId="19" fillId="0" borderId="0">
      <alignment/>
      <protection locked="0"/>
    </xf>
    <xf numFmtId="183" fontId="19" fillId="0" borderId="0">
      <alignment/>
      <protection locked="0"/>
    </xf>
    <xf numFmtId="180" fontId="19" fillId="0" borderId="2">
      <alignment/>
      <protection locked="0"/>
    </xf>
    <xf numFmtId="180" fontId="20" fillId="0" borderId="0">
      <alignment/>
      <protection locked="0"/>
    </xf>
    <xf numFmtId="180" fontId="20" fillId="0" borderId="0">
      <alignment/>
      <protection locked="0"/>
    </xf>
    <xf numFmtId="180" fontId="19" fillId="0" borderId="2">
      <alignment/>
      <protection locked="0"/>
    </xf>
    <xf numFmtId="0" fontId="6" fillId="5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175" fontId="4" fillId="0" borderId="3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3" fillId="7" borderId="0" applyNumberFormat="0" applyBorder="0" applyAlignment="0" applyProtection="0"/>
    <xf numFmtId="10" fontId="73" fillId="0" borderId="0" applyNumberFormat="0" applyFill="0" applyBorder="0" applyAlignment="0">
      <protection/>
    </xf>
    <xf numFmtId="0" fontId="74" fillId="0" borderId="0">
      <alignment/>
      <protection/>
    </xf>
    <xf numFmtId="0" fontId="24" fillId="2" borderId="4" applyNumberFormat="0" applyAlignment="0" applyProtection="0"/>
    <xf numFmtId="0" fontId="25" fillId="23" borderId="5" applyNumberFormat="0" applyAlignment="0" applyProtection="0"/>
    <xf numFmtId="0" fontId="75" fillId="0" borderId="6">
      <alignment horizontal="left" vertical="center"/>
      <protection/>
    </xf>
    <xf numFmtId="171" fontId="1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73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5" fontId="9" fillId="9" borderId="3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18" fillId="0" borderId="0">
      <alignment vertical="top"/>
      <protection/>
    </xf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76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18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179" fontId="18" fillId="0" borderId="0" applyFont="0" applyFill="0" applyBorder="0" applyAlignment="0" applyProtection="0"/>
    <xf numFmtId="37" fontId="17" fillId="0" borderId="0">
      <alignment/>
      <protection/>
    </xf>
    <xf numFmtId="0" fontId="26" fillId="0" borderId="0" applyNumberFormat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2" fontId="51" fillId="0" borderId="0" applyFont="0" applyFill="0" applyBorder="0" applyAlignment="0" applyProtection="0"/>
    <xf numFmtId="0" fontId="55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0" borderId="0" applyFill="0" applyBorder="0" applyProtection="0">
      <alignment horizontal="left"/>
    </xf>
    <xf numFmtId="0" fontId="34" fillId="3" borderId="0" applyNumberFormat="0" applyBorder="0" applyAlignment="0" applyProtection="0"/>
    <xf numFmtId="186" fontId="17" fillId="3" borderId="6" applyNumberFormat="0" applyFont="0" applyBorder="0" applyAlignment="0" applyProtection="0"/>
    <xf numFmtId="0" fontId="76" fillId="0" borderId="0" applyFont="0" applyFill="0" applyBorder="0" applyAlignment="0" applyProtection="0"/>
    <xf numFmtId="205" fontId="80" fillId="3" borderId="0" applyNumberFormat="0" applyFont="0" applyAlignment="0">
      <protection/>
    </xf>
    <xf numFmtId="0" fontId="81" fillId="0" borderId="0" applyProtection="0">
      <alignment horizontal="right"/>
    </xf>
    <xf numFmtId="0" fontId="53" fillId="0" borderId="0">
      <alignment vertical="top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2" fontId="82" fillId="24" borderId="0" applyAlignment="0">
      <protection locked="0"/>
    </xf>
    <xf numFmtId="188" fontId="54" fillId="0" borderId="0">
      <alignment vertical="top"/>
      <protection/>
    </xf>
    <xf numFmtId="38" fontId="54" fillId="0" borderId="0">
      <alignment vertical="top"/>
      <protection/>
    </xf>
    <xf numFmtId="38" fontId="54" fillId="0" borderId="0">
      <alignment vertical="top"/>
      <protection/>
    </xf>
    <xf numFmtId="0" fontId="66" fillId="0" borderId="0" applyNumberFormat="0" applyFill="0" applyBorder="0" applyAlignment="0" applyProtection="0"/>
    <xf numFmtId="175" fontId="55" fillId="0" borderId="0">
      <alignment/>
      <protection/>
    </xf>
    <xf numFmtId="0" fontId="17" fillId="0" borderId="0">
      <alignment/>
      <protection/>
    </xf>
    <xf numFmtId="0" fontId="56" fillId="0" borderId="0" applyNumberFormat="0" applyFill="0" applyBorder="0" applyAlignment="0" applyProtection="0"/>
    <xf numFmtId="206" fontId="83" fillId="0" borderId="6">
      <alignment horizontal="center" vertical="center" wrapText="1"/>
      <protection/>
    </xf>
    <xf numFmtId="0" fontId="38" fillId="10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8" fontId="49" fillId="0" borderId="0">
      <alignment vertical="top"/>
      <protection/>
    </xf>
    <xf numFmtId="188" fontId="49" fillId="2" borderId="0">
      <alignment vertical="top"/>
      <protection/>
    </xf>
    <xf numFmtId="38" fontId="49" fillId="2" borderId="0">
      <alignment vertical="top"/>
      <protection/>
    </xf>
    <xf numFmtId="38" fontId="49" fillId="2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192" fontId="49" fillId="3" borderId="0">
      <alignment vertical="top"/>
      <protection/>
    </xf>
    <xf numFmtId="38" fontId="49" fillId="0" borderId="0">
      <alignment vertical="top"/>
      <protection/>
    </xf>
    <xf numFmtId="0" fontId="39" fillId="0" borderId="11" applyNumberFormat="0" applyFill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207" fontId="86" fillId="0" borderId="6">
      <alignment horizontal="right"/>
      <protection locked="0"/>
    </xf>
    <xf numFmtId="208" fontId="85" fillId="0" borderId="0" applyFont="0" applyFill="0" applyBorder="0" applyAlignment="0" applyProtection="0"/>
    <xf numFmtId="209" fontId="85" fillId="0" borderId="0" applyFont="0" applyFill="0" applyBorder="0" applyAlignment="0" applyProtection="0"/>
    <xf numFmtId="208" fontId="85" fillId="0" borderId="0" applyFont="0" applyFill="0" applyBorder="0" applyAlignment="0" applyProtection="0"/>
    <xf numFmtId="209" fontId="8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0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1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7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76" fillId="0" borderId="0" applyFill="0" applyBorder="0" applyProtection="0">
      <alignment vertical="center"/>
    </xf>
    <xf numFmtId="0" fontId="88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11" fontId="4" fillId="0" borderId="0" applyFont="0" applyAlignment="0"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7" fillId="0" borderId="0">
      <alignment/>
      <protection/>
    </xf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41" fillId="2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37" fontId="91" fillId="4" borderId="17">
      <alignment/>
      <protection/>
    </xf>
    <xf numFmtId="37" fontId="91" fillId="4" borderId="17">
      <alignment/>
      <protection/>
    </xf>
    <xf numFmtId="0" fontId="7" fillId="0" borderId="0" applyNumberFormat="0">
      <alignment horizontal="left"/>
      <protection/>
    </xf>
    <xf numFmtId="214" fontId="92" fillId="0" borderId="18" applyBorder="0">
      <alignment horizontal="right"/>
      <protection locked="0"/>
    </xf>
    <xf numFmtId="49" fontId="93" fillId="0" borderId="6" applyNumberFormat="0">
      <alignment horizontal="left" vertical="center"/>
      <protection/>
    </xf>
    <xf numFmtId="0" fontId="94" fillId="0" borderId="19">
      <alignment vertical="center"/>
      <protection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7" fillId="7" borderId="15" applyNumberFormat="0" applyProtection="0">
      <alignment horizontal="right" vertical="center"/>
    </xf>
    <xf numFmtId="4" fontId="57" fillId="12" borderId="15" applyNumberFormat="0" applyProtection="0">
      <alignment horizontal="right" vertical="center"/>
    </xf>
    <xf numFmtId="4" fontId="57" fillId="20" borderId="15" applyNumberFormat="0" applyProtection="0">
      <alignment horizontal="right" vertical="center"/>
    </xf>
    <xf numFmtId="4" fontId="57" fillId="14" borderId="15" applyNumberFormat="0" applyProtection="0">
      <alignment horizontal="right" vertical="center"/>
    </xf>
    <xf numFmtId="4" fontId="57" fillId="18" borderId="15" applyNumberFormat="0" applyProtection="0">
      <alignment horizontal="right" vertical="center"/>
    </xf>
    <xf numFmtId="4" fontId="57" fillId="22" borderId="15" applyNumberFormat="0" applyProtection="0">
      <alignment horizontal="right" vertical="center"/>
    </xf>
    <xf numFmtId="4" fontId="57" fillId="21" borderId="15" applyNumberFormat="0" applyProtection="0">
      <alignment horizontal="right" vertical="center"/>
    </xf>
    <xf numFmtId="4" fontId="57" fillId="26" borderId="15" applyNumberFormat="0" applyProtection="0">
      <alignment horizontal="right" vertical="center"/>
    </xf>
    <xf numFmtId="4" fontId="57" fillId="13" borderId="15" applyNumberFormat="0" applyProtection="0">
      <alignment horizontal="right" vertical="center"/>
    </xf>
    <xf numFmtId="4" fontId="59" fillId="27" borderId="15" applyNumberFormat="0" applyProtection="0">
      <alignment horizontal="left" vertical="center" indent="1"/>
    </xf>
    <xf numFmtId="4" fontId="57" fillId="28" borderId="20" applyNumberFormat="0" applyProtection="0">
      <alignment horizontal="left" vertical="center" indent="1"/>
    </xf>
    <xf numFmtId="4" fontId="60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7" fillId="28" borderId="15" applyNumberFormat="0" applyProtection="0">
      <alignment horizontal="left" vertical="center" indent="1"/>
    </xf>
    <xf numFmtId="4" fontId="5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57" fillId="25" borderId="15" applyNumberFormat="0" applyProtection="0">
      <alignment vertical="center"/>
    </xf>
    <xf numFmtId="4" fontId="58" fillId="25" borderId="15" applyNumberFormat="0" applyProtection="0">
      <alignment vertical="center"/>
    </xf>
    <xf numFmtId="4" fontId="57" fillId="25" borderId="15" applyNumberFormat="0" applyProtection="0">
      <alignment horizontal="left" vertical="center" indent="1"/>
    </xf>
    <xf numFmtId="4" fontId="57" fillId="25" borderId="15" applyNumberFormat="0" applyProtection="0">
      <alignment horizontal="left" vertical="center" indent="1"/>
    </xf>
    <xf numFmtId="4" fontId="57" fillId="28" borderId="15" applyNumberFormat="0" applyProtection="0">
      <alignment horizontal="right" vertical="center"/>
    </xf>
    <xf numFmtId="4" fontId="58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1" fillId="0" borderId="0">
      <alignment/>
      <protection/>
    </xf>
    <xf numFmtId="4" fontId="62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95" fillId="0" borderId="0" applyBorder="0" applyProtection="0">
      <alignment vertical="center"/>
    </xf>
    <xf numFmtId="0" fontId="95" fillId="0" borderId="16" applyBorder="0" applyProtection="0">
      <alignment horizontal="right" vertical="center"/>
    </xf>
    <xf numFmtId="0" fontId="96" fillId="31" borderId="0" applyBorder="0" applyProtection="0">
      <alignment horizontal="centerContinuous" vertical="center"/>
    </xf>
    <xf numFmtId="0" fontId="96" fillId="32" borderId="16" applyBorder="0" applyProtection="0">
      <alignment horizontal="centerContinuous" vertical="center"/>
    </xf>
    <xf numFmtId="0" fontId="97" fillId="0" borderId="0">
      <alignment/>
      <protection/>
    </xf>
    <xf numFmtId="188" fontId="63" fillId="33" borderId="0">
      <alignment horizontal="right" vertical="top"/>
      <protection/>
    </xf>
    <xf numFmtId="38" fontId="63" fillId="33" borderId="0">
      <alignment horizontal="right" vertical="top"/>
      <protection/>
    </xf>
    <xf numFmtId="38" fontId="63" fillId="33" borderId="0">
      <alignment horizontal="right" vertical="top"/>
      <protection/>
    </xf>
    <xf numFmtId="0" fontId="88" fillId="0" borderId="0">
      <alignment/>
      <protection/>
    </xf>
    <xf numFmtId="0" fontId="98" fillId="0" borderId="0" applyFill="0" applyBorder="0" applyProtection="0">
      <alignment horizontal="left"/>
    </xf>
    <xf numFmtId="0" fontId="79" fillId="0" borderId="21" applyFill="0" applyBorder="0" applyProtection="0">
      <alignment horizontal="left" vertical="top"/>
    </xf>
    <xf numFmtId="0" fontId="99" fillId="0" borderId="0">
      <alignment horizontal="centerContinuous"/>
      <protection/>
    </xf>
    <xf numFmtId="0" fontId="100" fillId="0" borderId="21" applyFill="0" applyBorder="0" applyProtection="0">
      <alignment/>
    </xf>
    <xf numFmtId="0" fontId="100" fillId="0" borderId="0">
      <alignment/>
      <protection/>
    </xf>
    <xf numFmtId="0" fontId="101" fillId="0" borderId="0" applyFill="0" applyBorder="0" applyProtection="0">
      <alignment/>
    </xf>
    <xf numFmtId="0" fontId="10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103" fillId="0" borderId="7" applyFill="0" applyBorder="0" applyProtection="0">
      <alignment vertical="center"/>
    </xf>
    <xf numFmtId="0" fontId="104" fillId="0" borderId="0">
      <alignment horizontal="fill"/>
      <protection/>
    </xf>
    <xf numFmtId="0" fontId="17" fillId="0" borderId="0">
      <alignment/>
      <protection/>
    </xf>
    <xf numFmtId="0" fontId="44" fillId="0" borderId="0" applyNumberFormat="0" applyFill="0" applyBorder="0" applyAlignment="0" applyProtection="0"/>
    <xf numFmtId="0" fontId="105" fillId="0" borderId="16" applyBorder="0" applyProtection="0">
      <alignment horizontal="right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75" fontId="4" fillId="0" borderId="3">
      <alignment/>
      <protection locked="0"/>
    </xf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3" fontId="54" fillId="0" borderId="0">
      <alignment horizontal="center" vertical="center" textRotation="90" wrapText="1"/>
      <protection/>
    </xf>
    <xf numFmtId="215" fontId="4" fillId="0" borderId="6">
      <alignment vertical="top" wrapText="1"/>
      <protection/>
    </xf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41" fillId="2" borderId="15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16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34" borderId="6">
      <alignment/>
      <protection/>
    </xf>
    <xf numFmtId="4" fontId="107" fillId="35" borderId="6">
      <alignment/>
      <protection/>
    </xf>
    <xf numFmtId="4" fontId="1" fillId="36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16" fontId="107" fillId="0" borderId="6">
      <alignment/>
      <protection/>
    </xf>
    <xf numFmtId="216" fontId="106" fillId="0" borderId="6">
      <alignment horizontal="center" vertical="center" wrapText="1"/>
      <protection/>
    </xf>
    <xf numFmtId="216" fontId="106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75" fontId="9" fillId="9" borderId="3">
      <alignment/>
      <protection/>
    </xf>
    <xf numFmtId="4" fontId="0" fillId="4" borderId="6" applyBorder="0">
      <alignment horizontal="right"/>
      <protection/>
    </xf>
    <xf numFmtId="49" fontId="65" fillId="0" borderId="0" applyBorder="0">
      <alignment vertical="center"/>
      <protection/>
    </xf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25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7" fontId="1" fillId="3" borderId="6">
      <alignment wrapText="1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110" fillId="0" borderId="0">
      <alignment/>
      <protection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49" fontId="54" fillId="0" borderId="6">
      <alignment horizontal="right" vertical="top" wrapText="1"/>
      <protection/>
    </xf>
    <xf numFmtId="176" fontId="111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44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16" fontId="114" fillId="0" borderId="6">
      <alignment vertical="top"/>
      <protection/>
    </xf>
    <xf numFmtId="176" fontId="46" fillId="4" borderId="17" applyNumberFormat="0" applyBorder="0" applyAlignment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17" fontId="115" fillId="0" borderId="6">
      <alignment/>
      <protection/>
    </xf>
    <xf numFmtId="0" fontId="4" fillId="0" borderId="6" applyNumberFormat="0" applyFont="0" applyFill="0" applyAlignment="0" applyProtection="0"/>
    <xf numFmtId="3" fontId="116" fillId="37" borderId="1">
      <alignment horizontal="justify" vertical="center"/>
      <protection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5" fillId="0" borderId="0">
      <alignment/>
      <protection/>
    </xf>
    <xf numFmtId="18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49" fontId="64" fillId="38" borderId="24" applyBorder="0" applyProtection="0">
      <alignment horizontal="left" vertical="center"/>
    </xf>
    <xf numFmtId="49" fontId="111" fillId="0" borderId="0">
      <alignment/>
      <protection/>
    </xf>
    <xf numFmtId="49" fontId="117" fillId="0" borderId="0">
      <alignment vertical="top"/>
      <protection/>
    </xf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219" fontId="4" fillId="0" borderId="1">
      <alignment vertical="top" wrapText="1"/>
      <protection/>
    </xf>
    <xf numFmtId="185" fontId="4" fillId="0" borderId="6" applyFont="0" applyFill="0" applyBorder="0" applyProtection="0">
      <alignment horizontal="center" vertical="center"/>
    </xf>
    <xf numFmtId="185" fontId="4" fillId="0" borderId="6" applyFont="0" applyFill="0" applyBorder="0" applyProtection="0">
      <alignment horizontal="center" vertical="center"/>
    </xf>
    <xf numFmtId="185" fontId="4" fillId="0" borderId="6" applyFont="0" applyFill="0" applyBorder="0" applyProtection="0">
      <alignment horizontal="center" vertical="center"/>
    </xf>
    <xf numFmtId="185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84" fontId="19" fillId="0" borderId="0">
      <alignment/>
      <protection locked="0"/>
    </xf>
    <xf numFmtId="49" fontId="106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77" fontId="4" fillId="0" borderId="0">
      <alignment/>
      <protection/>
    </xf>
    <xf numFmtId="0" fontId="17" fillId="0" borderId="0">
      <alignment/>
      <protection/>
    </xf>
  </cellStyleXfs>
  <cellXfs count="609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0" fontId="4" fillId="0" borderId="0" xfId="1770" applyProtection="1">
      <alignment/>
      <protection/>
    </xf>
    <xf numFmtId="0" fontId="47" fillId="0" borderId="0" xfId="1771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768" applyNumberFormat="1" applyProtection="1">
      <alignment vertical="top"/>
      <protection/>
    </xf>
    <xf numFmtId="49" fontId="0" fillId="0" borderId="0" xfId="1767" applyFo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49" fontId="14" fillId="6" borderId="6" xfId="1767" applyFont="1" applyFill="1" applyBorder="1" applyAlignment="1" applyProtection="1">
      <alignment horizontal="center" vertical="center"/>
      <protection/>
    </xf>
    <xf numFmtId="0" fontId="68" fillId="0" borderId="0" xfId="1722" applyFont="1" applyProtection="1">
      <alignment/>
      <protection/>
    </xf>
    <xf numFmtId="0" fontId="68" fillId="0" borderId="26" xfId="1722" applyFont="1" applyBorder="1" applyProtection="1">
      <alignment/>
      <protection/>
    </xf>
    <xf numFmtId="0" fontId="68" fillId="0" borderId="27" xfId="1722" applyFont="1" applyBorder="1" applyProtection="1">
      <alignment/>
      <protection/>
    </xf>
    <xf numFmtId="0" fontId="68" fillId="0" borderId="28" xfId="1722" applyFont="1" applyBorder="1" applyProtection="1">
      <alignment/>
      <protection/>
    </xf>
    <xf numFmtId="0" fontId="68" fillId="0" borderId="29" xfId="1722" applyFont="1" applyBorder="1" applyProtection="1">
      <alignment/>
      <protection/>
    </xf>
    <xf numFmtId="49" fontId="14" fillId="39" borderId="30" xfId="1765" applyFont="1" applyFill="1" applyBorder="1" applyAlignment="1" applyProtection="1">
      <alignment horizontal="center" vertical="center"/>
      <protection/>
    </xf>
    <xf numFmtId="49" fontId="14" fillId="39" borderId="31" xfId="1765" applyFont="1" applyFill="1" applyBorder="1" applyAlignment="1" applyProtection="1">
      <alignment horizontal="center" vertical="center"/>
      <protection/>
    </xf>
    <xf numFmtId="49" fontId="14" fillId="39" borderId="32" xfId="1765" applyFont="1" applyFill="1" applyBorder="1" applyAlignment="1" applyProtection="1">
      <alignment horizontal="center" vertical="center"/>
      <protection/>
    </xf>
    <xf numFmtId="0" fontId="68" fillId="0" borderId="33" xfId="1722" applyFont="1" applyBorder="1" applyProtection="1">
      <alignment/>
      <protection/>
    </xf>
    <xf numFmtId="0" fontId="64" fillId="2" borderId="34" xfId="1421" applyFont="1" applyFill="1" applyBorder="1" applyAlignment="1" applyProtection="1">
      <alignment horizontal="center" vertical="center"/>
      <protection/>
    </xf>
    <xf numFmtId="0" fontId="68" fillId="0" borderId="35" xfId="1722" applyFont="1" applyBorder="1" applyProtection="1">
      <alignment/>
      <protection/>
    </xf>
    <xf numFmtId="0" fontId="68" fillId="0" borderId="36" xfId="1722" applyFont="1" applyBorder="1" applyProtection="1">
      <alignment/>
      <protection/>
    </xf>
    <xf numFmtId="0" fontId="68" fillId="0" borderId="37" xfId="1722" applyFont="1" applyBorder="1" applyProtection="1">
      <alignment/>
      <protection/>
    </xf>
    <xf numFmtId="49" fontId="0" fillId="10" borderId="38" xfId="1722" applyNumberFormat="1" applyFont="1" applyFill="1" applyBorder="1" applyAlignment="1" applyProtection="1">
      <alignment horizontal="left" vertical="center" wrapText="1"/>
      <protection/>
    </xf>
    <xf numFmtId="49" fontId="0" fillId="39" borderId="39" xfId="1722" applyNumberFormat="1" applyFont="1" applyFill="1" applyBorder="1" applyAlignment="1" applyProtection="1">
      <alignment horizontal="left" vertical="center" wrapText="1"/>
      <protection/>
    </xf>
    <xf numFmtId="49" fontId="0" fillId="10" borderId="39" xfId="1722" applyNumberFormat="1" applyFont="1" applyFill="1" applyBorder="1" applyAlignment="1" applyProtection="1">
      <alignment horizontal="left" vertical="center" wrapText="1"/>
      <protection/>
    </xf>
    <xf numFmtId="1" fontId="67" fillId="39" borderId="0" xfId="1765" applyNumberFormat="1" applyFont="1" applyFill="1" applyBorder="1" applyAlignment="1" applyProtection="1">
      <alignment horizontal="center" vertical="center"/>
      <protection/>
    </xf>
    <xf numFmtId="0" fontId="0" fillId="0" borderId="0" xfId="1766" applyFont="1" applyFill="1" applyBorder="1" applyAlignment="1" applyProtection="1">
      <alignment horizontal="center" vertical="center" wrapText="1"/>
      <protection/>
    </xf>
    <xf numFmtId="0" fontId="0" fillId="0" borderId="0" xfId="1766" applyFont="1" applyFill="1" applyBorder="1" applyAlignment="1" applyProtection="1">
      <alignment horizontal="center" vertical="center"/>
      <protection/>
    </xf>
    <xf numFmtId="0" fontId="0" fillId="0" borderId="0" xfId="1766" applyFont="1" applyFill="1" applyBorder="1" applyAlignment="1" applyProtection="1">
      <alignment horizontal="center" vertical="center" wrapText="1"/>
      <protection/>
    </xf>
    <xf numFmtId="0" fontId="0" fillId="0" borderId="0" xfId="1766" applyFont="1" applyFill="1" applyBorder="1" applyAlignment="1" applyProtection="1">
      <alignment horizontal="center" vertical="center"/>
      <protection/>
    </xf>
    <xf numFmtId="0" fontId="0" fillId="10" borderId="40" xfId="1722" applyNumberFormat="1" applyFont="1" applyFill="1" applyBorder="1" applyAlignment="1" applyProtection="1">
      <alignment horizontal="left" vertical="center" wrapText="1"/>
      <protection/>
    </xf>
    <xf numFmtId="0" fontId="0" fillId="39" borderId="6" xfId="1722" applyNumberFormat="1" applyFont="1" applyFill="1" applyBorder="1" applyAlignment="1" applyProtection="1">
      <alignment horizontal="left" vertical="center" wrapText="1"/>
      <protection/>
    </xf>
    <xf numFmtId="0" fontId="0" fillId="10" borderId="6" xfId="1722" applyNumberFormat="1" applyFont="1" applyFill="1" applyBorder="1" applyAlignment="1" applyProtection="1">
      <alignment horizontal="left" vertical="center" wrapText="1"/>
      <protection/>
    </xf>
    <xf numFmtId="49" fontId="0" fillId="0" borderId="0" xfId="0" applyAlignment="1" applyProtection="1">
      <alignment vertical="center"/>
      <protection/>
    </xf>
    <xf numFmtId="49" fontId="0" fillId="0" borderId="0" xfId="0" applyAlignment="1">
      <alignment vertical="center"/>
    </xf>
    <xf numFmtId="49" fontId="14" fillId="40" borderId="0" xfId="0" applyFont="1" applyFill="1" applyAlignment="1" applyProtection="1">
      <alignment horizontal="center" vertical="center"/>
      <protection/>
    </xf>
    <xf numFmtId="49" fontId="48" fillId="15" borderId="0" xfId="0" applyFont="1" applyFill="1" applyAlignment="1" applyProtection="1">
      <alignment horizontal="center" vertical="center"/>
      <protection/>
    </xf>
    <xf numFmtId="0" fontId="0" fillId="41" borderId="0" xfId="0" applyNumberFormat="1" applyFill="1" applyAlignment="1" applyProtection="1">
      <alignment horizontal="right" vertical="center"/>
      <protection/>
    </xf>
    <xf numFmtId="49" fontId="0" fillId="0" borderId="0" xfId="0" applyBorder="1" applyAlignment="1" applyProtection="1">
      <alignment vertical="center"/>
      <protection/>
    </xf>
    <xf numFmtId="49" fontId="0" fillId="0" borderId="0" xfId="0" applyFill="1" applyBorder="1" applyAlignment="1" applyProtection="1">
      <alignment vertical="center"/>
      <protection/>
    </xf>
    <xf numFmtId="2" fontId="0" fillId="0" borderId="0" xfId="1766" applyNumberFormat="1" applyFont="1" applyFill="1" applyBorder="1" applyAlignment="1" applyProtection="1">
      <alignment horizontal="right" vertical="center"/>
      <protection/>
    </xf>
    <xf numFmtId="2" fontId="0" fillId="0" borderId="0" xfId="1766" applyNumberFormat="1" applyFont="1" applyFill="1" applyBorder="1" applyAlignment="1" applyProtection="1">
      <alignment horizontal="right" vertical="center"/>
      <protection/>
    </xf>
    <xf numFmtId="49" fontId="0" fillId="36" borderId="6" xfId="0" applyFill="1" applyBorder="1" applyAlignment="1" applyProtection="1">
      <alignment horizontal="center" vertical="center"/>
      <protection locked="0"/>
    </xf>
    <xf numFmtId="49" fontId="0" fillId="4" borderId="41" xfId="1769" applyNumberFormat="1" applyFont="1" applyFill="1" applyBorder="1" applyAlignment="1" applyProtection="1">
      <alignment horizontal="center" vertical="center" wrapText="1"/>
      <protection locked="0"/>
    </xf>
    <xf numFmtId="2" fontId="0" fillId="3" borderId="6" xfId="1769" applyNumberFormat="1" applyFont="1" applyFill="1" applyBorder="1" applyAlignment="1" applyProtection="1">
      <alignment horizontal="center" vertical="center" wrapText="1"/>
      <protection/>
    </xf>
    <xf numFmtId="49" fontId="47" fillId="4" borderId="41" xfId="1769" applyNumberFormat="1" applyFont="1" applyFill="1" applyBorder="1" applyAlignment="1" applyProtection="1">
      <alignment wrapText="1"/>
      <protection locked="0"/>
    </xf>
    <xf numFmtId="49" fontId="0" fillId="0" borderId="39" xfId="1769" applyNumberFormat="1" applyFont="1" applyFill="1" applyBorder="1" applyAlignment="1" applyProtection="1">
      <alignment horizontal="center" vertical="center"/>
      <protection/>
    </xf>
    <xf numFmtId="49" fontId="0" fillId="0" borderId="6" xfId="1769" applyNumberFormat="1" applyFont="1" applyFill="1" applyBorder="1" applyAlignment="1" applyProtection="1">
      <alignment horizontal="left" vertical="center" wrapText="1" indent="1"/>
      <protection/>
    </xf>
    <xf numFmtId="49" fontId="64" fillId="0" borderId="29" xfId="1421" applyNumberFormat="1" applyFont="1" applyBorder="1" applyAlignment="1" applyProtection="1">
      <alignment horizontal="right" vertical="center"/>
      <protection/>
    </xf>
    <xf numFmtId="0" fontId="0" fillId="3" borderId="42" xfId="1769" applyNumberFormat="1" applyFont="1" applyFill="1" applyBorder="1" applyAlignment="1" applyProtection="1">
      <alignment horizontal="center" vertical="center" wrapText="1"/>
      <protection/>
    </xf>
    <xf numFmtId="0" fontId="0" fillId="36" borderId="42" xfId="1769" applyNumberFormat="1" applyFont="1" applyFill="1" applyBorder="1" applyAlignment="1" applyProtection="1">
      <alignment horizontal="center" vertical="center"/>
      <protection locked="0"/>
    </xf>
    <xf numFmtId="0" fontId="0" fillId="36" borderId="43" xfId="1769" applyNumberFormat="1" applyFont="1" applyFill="1" applyBorder="1" applyAlignment="1" applyProtection="1">
      <alignment horizontal="center" vertical="center"/>
      <protection locked="0"/>
    </xf>
    <xf numFmtId="49" fontId="0" fillId="42" borderId="44" xfId="1769" applyNumberFormat="1" applyFont="1" applyFill="1" applyBorder="1" applyAlignment="1" applyProtection="1">
      <alignment horizontal="center" vertical="center"/>
      <protection/>
    </xf>
    <xf numFmtId="49" fontId="0" fillId="42" borderId="45" xfId="1769" applyNumberFormat="1" applyFont="1" applyFill="1" applyBorder="1" applyAlignment="1" applyProtection="1">
      <alignment horizontal="left" vertical="center" wrapText="1" indent="1"/>
      <protection/>
    </xf>
    <xf numFmtId="2" fontId="0" fillId="42" borderId="45" xfId="1769" applyNumberFormat="1" applyFont="1" applyFill="1" applyBorder="1" applyAlignment="1" applyProtection="1">
      <alignment horizontal="center" vertical="center" wrapText="1"/>
      <protection/>
    </xf>
    <xf numFmtId="49" fontId="0" fillId="36" borderId="6" xfId="1769" applyNumberFormat="1" applyFont="1" applyFill="1" applyBorder="1" applyAlignment="1" applyProtection="1">
      <alignment horizontal="left" vertical="center" wrapText="1" indent="2"/>
      <protection locked="0"/>
    </xf>
    <xf numFmtId="49" fontId="69" fillId="42" borderId="44" xfId="1769" applyNumberFormat="1" applyFont="1" applyFill="1" applyBorder="1" applyAlignment="1" applyProtection="1">
      <alignment horizontal="center" vertical="center"/>
      <protection/>
    </xf>
    <xf numFmtId="49" fontId="64" fillId="42" borderId="45" xfId="1421" applyNumberFormat="1" applyFont="1" applyFill="1" applyBorder="1" applyAlignment="1" applyProtection="1">
      <alignment horizontal="left" vertical="center" wrapText="1" indent="1"/>
      <protection/>
    </xf>
    <xf numFmtId="49" fontId="0" fillId="0" borderId="46" xfId="0" applyBorder="1" applyAlignment="1" applyProtection="1">
      <alignment vertical="top"/>
      <protection/>
    </xf>
    <xf numFmtId="49" fontId="0" fillId="0" borderId="47" xfId="0" applyBorder="1" applyAlignment="1" applyProtection="1">
      <alignment vertical="top"/>
      <protection/>
    </xf>
    <xf numFmtId="49" fontId="0" fillId="0" borderId="34" xfId="1769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Border="1" applyAlignment="1" applyProtection="1">
      <alignment vertical="top"/>
      <protection/>
    </xf>
    <xf numFmtId="49" fontId="0" fillId="0" borderId="34" xfId="1769" applyNumberFormat="1" applyFont="1" applyFill="1" applyBorder="1" applyAlignment="1" applyProtection="1">
      <alignment wrapText="1"/>
      <protection/>
    </xf>
    <xf numFmtId="49" fontId="0" fillId="42" borderId="48" xfId="1769" applyNumberFormat="1" applyFont="1" applyFill="1" applyBorder="1" applyAlignment="1" applyProtection="1">
      <alignment horizontal="center" vertical="center"/>
      <protection/>
    </xf>
    <xf numFmtId="2" fontId="0" fillId="42" borderId="49" xfId="1769" applyNumberFormat="1" applyFont="1" applyFill="1" applyBorder="1" applyAlignment="1" applyProtection="1">
      <alignment horizontal="center" vertical="center" wrapText="1"/>
      <protection/>
    </xf>
    <xf numFmtId="0" fontId="0" fillId="0" borderId="50" xfId="1769" applyNumberFormat="1" applyFont="1" applyBorder="1" applyAlignment="1" applyProtection="1">
      <alignment horizontal="center" vertical="center"/>
      <protection/>
    </xf>
    <xf numFmtId="49" fontId="0" fillId="0" borderId="33" xfId="0" applyBorder="1" applyAlignment="1" applyProtection="1">
      <alignment vertical="top"/>
      <protection/>
    </xf>
    <xf numFmtId="49" fontId="14" fillId="0" borderId="0" xfId="0" applyFont="1" applyAlignment="1" applyProtection="1">
      <alignment vertical="top"/>
      <protection/>
    </xf>
    <xf numFmtId="49" fontId="14" fillId="0" borderId="29" xfId="0" applyFont="1" applyBorder="1" applyAlignment="1" applyProtection="1">
      <alignment vertical="top"/>
      <protection/>
    </xf>
    <xf numFmtId="0" fontId="0" fillId="0" borderId="6" xfId="1769" applyFont="1" applyFill="1" applyBorder="1" applyAlignment="1" applyProtection="1">
      <alignment horizontal="center" vertical="center" wrapText="1"/>
      <protection/>
    </xf>
    <xf numFmtId="49" fontId="70" fillId="0" borderId="33" xfId="1769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Font="1" applyAlignment="1" applyProtection="1">
      <alignment horizontal="left" vertical="center"/>
      <protection/>
    </xf>
    <xf numFmtId="0" fontId="0" fillId="42" borderId="45" xfId="1769" applyFont="1" applyFill="1" applyBorder="1" applyAlignment="1" applyProtection="1">
      <alignment horizontal="center" vertical="center" wrapText="1"/>
      <protection/>
    </xf>
    <xf numFmtId="49" fontId="0" fillId="42" borderId="51" xfId="1769" applyNumberFormat="1" applyFont="1" applyFill="1" applyBorder="1" applyAlignment="1" applyProtection="1">
      <alignment horizontal="center" vertical="center" wrapText="1"/>
      <protection/>
    </xf>
    <xf numFmtId="2" fontId="14" fillId="0" borderId="33" xfId="1769" applyNumberFormat="1" applyFont="1" applyFill="1" applyBorder="1" applyAlignment="1" applyProtection="1">
      <alignment horizontal="center" vertical="center" wrapText="1"/>
      <protection/>
    </xf>
    <xf numFmtId="0" fontId="0" fillId="42" borderId="49" xfId="1769" applyFont="1" applyFill="1" applyBorder="1" applyAlignment="1" applyProtection="1">
      <alignment horizontal="center" vertical="center" wrapText="1"/>
      <protection/>
    </xf>
    <xf numFmtId="49" fontId="0" fillId="42" borderId="52" xfId="1769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Font="1" applyAlignment="1" applyProtection="1">
      <alignment horizontal="left" vertical="center" wrapText="1"/>
      <protection/>
    </xf>
    <xf numFmtId="49" fontId="0" fillId="42" borderId="51" xfId="1769" applyNumberFormat="1" applyFont="1" applyFill="1" applyBorder="1" applyAlignment="1" applyProtection="1">
      <alignment wrapText="1"/>
      <protection/>
    </xf>
    <xf numFmtId="49" fontId="14" fillId="0" borderId="33" xfId="0" applyFont="1" applyBorder="1" applyAlignment="1" applyProtection="1">
      <alignment vertical="top"/>
      <protection/>
    </xf>
    <xf numFmtId="49" fontId="0" fillId="42" borderId="52" xfId="1769" applyNumberFormat="1" applyFont="1" applyFill="1" applyBorder="1" applyAlignment="1" applyProtection="1">
      <alignment wrapText="1"/>
      <protection/>
    </xf>
    <xf numFmtId="49" fontId="14" fillId="0" borderId="0" xfId="0" applyFont="1" applyAlignment="1" applyProtection="1">
      <alignment horizontal="center" vertical="center" wrapText="1"/>
      <protection/>
    </xf>
    <xf numFmtId="49" fontId="14" fillId="40" borderId="0" xfId="0" applyFont="1" applyFill="1" applyAlignment="1" applyProtection="1">
      <alignment horizontal="left" vertical="center"/>
      <protection locked="0"/>
    </xf>
    <xf numFmtId="49" fontId="0" fillId="3" borderId="6" xfId="1769" applyNumberFormat="1" applyFont="1" applyFill="1" applyBorder="1" applyAlignment="1" applyProtection="1">
      <alignment horizontal="center" vertical="center" wrapText="1"/>
      <protection/>
    </xf>
    <xf numFmtId="49" fontId="0" fillId="4" borderId="6" xfId="1769" applyNumberFormat="1" applyFont="1" applyFill="1" applyBorder="1" applyAlignment="1" applyProtection="1">
      <alignment horizontal="center" vertical="center" wrapText="1"/>
      <protection locked="0"/>
    </xf>
    <xf numFmtId="4" fontId="0" fillId="4" borderId="6" xfId="1769" applyNumberFormat="1" applyFont="1" applyFill="1" applyBorder="1" applyAlignment="1" applyProtection="1">
      <alignment horizontal="center" vertical="center" wrapText="1"/>
      <protection locked="0"/>
    </xf>
    <xf numFmtId="4" fontId="0" fillId="4" borderId="53" xfId="1769" applyNumberFormat="1" applyFont="1" applyFill="1" applyBorder="1" applyAlignment="1" applyProtection="1">
      <alignment horizontal="center" vertical="center" wrapText="1"/>
      <protection locked="0"/>
    </xf>
    <xf numFmtId="49" fontId="14" fillId="2" borderId="54" xfId="0" applyFont="1" applyFill="1" applyBorder="1" applyAlignment="1" applyProtection="1">
      <alignment horizontal="left" vertical="center" indent="1"/>
      <protection/>
    </xf>
    <xf numFmtId="49" fontId="14" fillId="2" borderId="55" xfId="0" applyFont="1" applyFill="1" applyBorder="1" applyAlignment="1" applyProtection="1">
      <alignment horizontal="left" vertical="center" indent="1"/>
      <protection/>
    </xf>
    <xf numFmtId="49" fontId="14" fillId="2" borderId="56" xfId="0" applyFont="1" applyFill="1" applyBorder="1" applyAlignment="1" applyProtection="1">
      <alignment horizontal="left" vertical="center" indent="1"/>
      <protection/>
    </xf>
    <xf numFmtId="49" fontId="14" fillId="2" borderId="57" xfId="0" applyFont="1" applyFill="1" applyBorder="1" applyAlignment="1" applyProtection="1">
      <alignment horizontal="left" vertical="center" indent="1"/>
      <protection/>
    </xf>
    <xf numFmtId="49" fontId="64" fillId="0" borderId="0" xfId="1421" applyNumberFormat="1" applyFont="1" applyBorder="1" applyAlignment="1" applyProtection="1">
      <alignment horizontal="right" vertical="center"/>
      <protection/>
    </xf>
    <xf numFmtId="0" fontId="14" fillId="2" borderId="58" xfId="0" applyNumberFormat="1" applyFont="1" applyFill="1" applyBorder="1" applyAlignment="1" applyProtection="1">
      <alignment horizontal="left" vertical="center" indent="1"/>
      <protection/>
    </xf>
    <xf numFmtId="0" fontId="14" fillId="2" borderId="59" xfId="0" applyNumberFormat="1" applyFont="1" applyFill="1" applyBorder="1" applyAlignment="1" applyProtection="1">
      <alignment horizontal="left" vertical="center" indent="1"/>
      <protection/>
    </xf>
    <xf numFmtId="0" fontId="118" fillId="0" borderId="0" xfId="0" applyNumberFormat="1" applyFont="1" applyAlignment="1">
      <alignment/>
    </xf>
    <xf numFmtId="0" fontId="118" fillId="0" borderId="0" xfId="0" applyNumberFormat="1" applyFont="1" applyAlignment="1">
      <alignment horizontal="right"/>
    </xf>
    <xf numFmtId="2" fontId="118" fillId="0" borderId="0" xfId="0" applyNumberFormat="1" applyFont="1" applyAlignment="1">
      <alignment horizontal="right" vertical="top" wrapText="1"/>
    </xf>
    <xf numFmtId="0" fontId="119" fillId="0" borderId="0" xfId="0" applyNumberFormat="1" applyFont="1" applyAlignment="1">
      <alignment/>
    </xf>
    <xf numFmtId="0" fontId="120" fillId="0" borderId="0" xfId="0" applyNumberFormat="1" applyFont="1" applyAlignment="1">
      <alignment horizontal="center" vertical="center"/>
    </xf>
    <xf numFmtId="0" fontId="119" fillId="0" borderId="6" xfId="0" applyNumberFormat="1" applyFont="1" applyBorder="1" applyAlignment="1">
      <alignment horizontal="center" vertical="center" wrapText="1"/>
    </xf>
    <xf numFmtId="223" fontId="119" fillId="0" borderId="6" xfId="0" applyNumberFormat="1" applyFont="1" applyFill="1" applyBorder="1" applyAlignment="1">
      <alignment horizontal="center" vertical="center" wrapText="1"/>
    </xf>
    <xf numFmtId="0" fontId="99" fillId="0" borderId="24" xfId="0" applyNumberFormat="1" applyFont="1" applyFill="1" applyBorder="1" applyAlignment="1">
      <alignment horizontal="center" vertical="center" wrapText="1"/>
    </xf>
    <xf numFmtId="0" fontId="99" fillId="0" borderId="6" xfId="0" applyNumberFormat="1" applyFont="1" applyFill="1" applyBorder="1" applyAlignment="1">
      <alignment horizontal="center" vertical="center" wrapText="1"/>
    </xf>
    <xf numFmtId="223" fontId="99" fillId="0" borderId="6" xfId="0" applyNumberFormat="1" applyFont="1" applyFill="1" applyBorder="1" applyAlignment="1">
      <alignment horizontal="center" vertical="center" wrapText="1"/>
    </xf>
    <xf numFmtId="173" fontId="99" fillId="0" borderId="6" xfId="0" applyNumberFormat="1" applyFont="1" applyFill="1" applyBorder="1" applyAlignment="1">
      <alignment horizontal="center" vertical="center" wrapText="1"/>
    </xf>
    <xf numFmtId="173" fontId="99" fillId="0" borderId="41" xfId="0" applyNumberFormat="1" applyFont="1" applyFill="1" applyBorder="1" applyAlignment="1">
      <alignment horizontal="center" vertical="center" wrapText="1"/>
    </xf>
    <xf numFmtId="16" fontId="99" fillId="0" borderId="24" xfId="0" applyNumberFormat="1" applyFont="1" applyFill="1" applyBorder="1" applyAlignment="1">
      <alignment horizontal="center" vertical="center" wrapText="1"/>
    </xf>
    <xf numFmtId="0" fontId="74" fillId="0" borderId="24" xfId="0" applyNumberFormat="1" applyFont="1" applyFill="1" applyBorder="1" applyAlignment="1">
      <alignment horizontal="center" vertical="center" wrapText="1"/>
    </xf>
    <xf numFmtId="0" fontId="74" fillId="0" borderId="6" xfId="0" applyNumberFormat="1" applyFont="1" applyFill="1" applyBorder="1" applyAlignment="1">
      <alignment horizontal="left" vertical="center" wrapText="1"/>
    </xf>
    <xf numFmtId="223" fontId="74" fillId="0" borderId="6" xfId="2024" applyNumberFormat="1" applyFont="1" applyFill="1" applyBorder="1" applyAlignment="1">
      <alignment horizontal="left" vertical="center" wrapText="1"/>
    </xf>
    <xf numFmtId="223" fontId="118" fillId="0" borderId="6" xfId="0" applyNumberFormat="1" applyFont="1" applyFill="1" applyBorder="1" applyAlignment="1">
      <alignment horizontal="left" vertical="center" wrapText="1"/>
    </xf>
    <xf numFmtId="223" fontId="118" fillId="0" borderId="6" xfId="0" applyNumberFormat="1" applyFont="1" applyFill="1" applyBorder="1" applyAlignment="1">
      <alignment horizontal="center" vertical="center" wrapText="1"/>
    </xf>
    <xf numFmtId="223" fontId="74" fillId="0" borderId="6" xfId="0" applyNumberFormat="1" applyFont="1" applyFill="1" applyBorder="1" applyAlignment="1">
      <alignment horizontal="left" vertical="center" wrapText="1"/>
    </xf>
    <xf numFmtId="223" fontId="99" fillId="0" borderId="6" xfId="2024" applyNumberFormat="1" applyFont="1" applyFill="1" applyBorder="1" applyAlignment="1">
      <alignment horizontal="left" vertical="center" wrapText="1"/>
    </xf>
    <xf numFmtId="173" fontId="99" fillId="0" borderId="6" xfId="2024" applyFont="1" applyFill="1" applyBorder="1" applyAlignment="1">
      <alignment horizontal="left" vertical="center" wrapText="1"/>
    </xf>
    <xf numFmtId="173" fontId="99" fillId="0" borderId="41" xfId="2024" applyFont="1" applyFill="1" applyBorder="1" applyAlignment="1">
      <alignment horizontal="left" vertical="center" wrapText="1"/>
    </xf>
    <xf numFmtId="0" fontId="118" fillId="0" borderId="6" xfId="0" applyNumberFormat="1" applyFont="1" applyFill="1" applyBorder="1" applyAlignment="1">
      <alignment horizontal="left" vertical="center" wrapText="1"/>
    </xf>
    <xf numFmtId="223" fontId="118" fillId="0" borderId="60" xfId="0" applyNumberFormat="1" applyFont="1" applyFill="1" applyBorder="1" applyAlignment="1">
      <alignment horizontal="center" vertical="center" wrapText="1"/>
    </xf>
    <xf numFmtId="0" fontId="118" fillId="0" borderId="0" xfId="0" applyNumberFormat="1" applyFont="1" applyFill="1" applyBorder="1" applyAlignment="1">
      <alignment horizontal="center" vertical="center" wrapText="1"/>
    </xf>
    <xf numFmtId="0" fontId="119" fillId="0" borderId="0" xfId="0" applyNumberFormat="1" applyFont="1" applyBorder="1" applyAlignment="1">
      <alignment horizontal="center" vertical="center" wrapText="1"/>
    </xf>
    <xf numFmtId="0" fontId="74" fillId="0" borderId="0" xfId="0" applyNumberFormat="1" applyFont="1" applyAlignment="1">
      <alignment/>
    </xf>
    <xf numFmtId="0" fontId="74" fillId="0" borderId="0" xfId="0" applyNumberFormat="1" applyFont="1" applyFill="1" applyAlignment="1">
      <alignment/>
    </xf>
    <xf numFmtId="0" fontId="74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center"/>
    </xf>
    <xf numFmtId="2" fontId="74" fillId="0" borderId="0" xfId="0" applyNumberFormat="1" applyFont="1" applyAlignment="1">
      <alignment horizontal="right" vertical="top" wrapText="1"/>
    </xf>
    <xf numFmtId="2" fontId="74" fillId="0" borderId="0" xfId="0" applyNumberFormat="1" applyFont="1" applyAlignment="1">
      <alignment horizontal="right" vertical="top"/>
    </xf>
    <xf numFmtId="0" fontId="74" fillId="0" borderId="0" xfId="0" applyNumberFormat="1" applyFont="1" applyAlignment="1">
      <alignment horizontal="center" vertical="center"/>
    </xf>
    <xf numFmtId="0" fontId="74" fillId="0" borderId="6" xfId="0" applyNumberFormat="1" applyFont="1" applyFill="1" applyBorder="1" applyAlignment="1">
      <alignment horizontal="center" vertical="center" wrapText="1"/>
    </xf>
    <xf numFmtId="0" fontId="122" fillId="0" borderId="6" xfId="0" applyNumberFormat="1" applyFont="1" applyBorder="1" applyAlignment="1">
      <alignment horizontal="center" vertical="center" wrapText="1"/>
    </xf>
    <xf numFmtId="223" fontId="74" fillId="0" borderId="6" xfId="0" applyNumberFormat="1" applyFont="1" applyFill="1" applyBorder="1" applyAlignment="1">
      <alignment horizontal="center" vertical="center" wrapText="1"/>
    </xf>
    <xf numFmtId="223" fontId="74" fillId="0" borderId="6" xfId="0" applyNumberFormat="1" applyFont="1" applyBorder="1" applyAlignment="1">
      <alignment/>
    </xf>
    <xf numFmtId="0" fontId="74" fillId="0" borderId="6" xfId="0" applyNumberFormat="1" applyFont="1" applyBorder="1" applyAlignment="1">
      <alignment/>
    </xf>
    <xf numFmtId="0" fontId="74" fillId="0" borderId="41" xfId="0" applyNumberFormat="1" applyFont="1" applyBorder="1" applyAlignment="1">
      <alignment/>
    </xf>
    <xf numFmtId="0" fontId="99" fillId="0" borderId="41" xfId="0" applyNumberFormat="1" applyFont="1" applyFill="1" applyBorder="1" applyAlignment="1">
      <alignment horizontal="center" vertical="center" wrapText="1"/>
    </xf>
    <xf numFmtId="0" fontId="74" fillId="0" borderId="41" xfId="0" applyNumberFormat="1" applyFont="1" applyFill="1" applyBorder="1" applyAlignment="1">
      <alignment horizontal="left" vertical="center" wrapText="1"/>
    </xf>
    <xf numFmtId="0" fontId="123" fillId="0" borderId="6" xfId="0" applyNumberFormat="1" applyFont="1" applyFill="1" applyBorder="1" applyAlignment="1">
      <alignment horizontal="center" vertical="center" wrapText="1"/>
    </xf>
    <xf numFmtId="0" fontId="74" fillId="0" borderId="61" xfId="0" applyNumberFormat="1" applyFont="1" applyFill="1" applyBorder="1" applyAlignment="1">
      <alignment horizontal="center" vertical="center" wrapText="1"/>
    </xf>
    <xf numFmtId="0" fontId="74" fillId="0" borderId="60" xfId="0" applyNumberFormat="1" applyFont="1" applyFill="1" applyBorder="1" applyAlignment="1">
      <alignment horizontal="center" vertical="center" wrapText="1"/>
    </xf>
    <xf numFmtId="0" fontId="74" fillId="0" borderId="60" xfId="0" applyNumberFormat="1" applyFont="1" applyBorder="1" applyAlignment="1">
      <alignment/>
    </xf>
    <xf numFmtId="0" fontId="74" fillId="0" borderId="62" xfId="0" applyNumberFormat="1" applyFont="1" applyBorder="1" applyAlignment="1">
      <alignment/>
    </xf>
    <xf numFmtId="0" fontId="99" fillId="0" borderId="0" xfId="0" applyNumberFormat="1" applyFont="1" applyBorder="1" applyAlignment="1">
      <alignment horizontal="center" vertical="center" wrapText="1"/>
    </xf>
    <xf numFmtId="0" fontId="74" fillId="0" borderId="0" xfId="0" applyNumberFormat="1" applyFont="1" applyBorder="1" applyAlignment="1">
      <alignment/>
    </xf>
    <xf numFmtId="0" fontId="74" fillId="0" borderId="0" xfId="0" applyNumberFormat="1" applyFont="1" applyFill="1" applyBorder="1" applyAlignment="1">
      <alignment/>
    </xf>
    <xf numFmtId="1" fontId="99" fillId="0" borderId="0" xfId="0" applyNumberFormat="1" applyFont="1" applyAlignment="1">
      <alignment horizontal="left" vertical="top"/>
    </xf>
    <xf numFmtId="0" fontId="119" fillId="0" borderId="0" xfId="0" applyNumberFormat="1" applyFont="1" applyAlignment="1">
      <alignment horizontal="center"/>
    </xf>
    <xf numFmtId="0" fontId="119" fillId="0" borderId="0" xfId="0" applyNumberFormat="1" applyFont="1" applyAlignment="1">
      <alignment horizontal="right"/>
    </xf>
    <xf numFmtId="2" fontId="118" fillId="0" borderId="0" xfId="0" applyNumberFormat="1" applyFont="1" applyAlignment="1">
      <alignment horizontal="right" vertical="top"/>
    </xf>
    <xf numFmtId="0" fontId="119" fillId="0" borderId="41" xfId="0" applyNumberFormat="1" applyFont="1" applyBorder="1" applyAlignment="1">
      <alignment horizontal="center" vertical="center" wrapText="1"/>
    </xf>
    <xf numFmtId="0" fontId="119" fillId="0" borderId="60" xfId="0" applyNumberFormat="1" applyFont="1" applyBorder="1" applyAlignment="1">
      <alignment horizontal="center" vertical="center" wrapText="1"/>
    </xf>
    <xf numFmtId="0" fontId="118" fillId="0" borderId="63" xfId="0" applyNumberFormat="1" applyFont="1" applyFill="1" applyBorder="1" applyAlignment="1">
      <alignment horizontal="center" vertical="center" wrapText="1"/>
    </xf>
    <xf numFmtId="0" fontId="118" fillId="0" borderId="64" xfId="0" applyNumberFormat="1" applyFont="1" applyFill="1" applyBorder="1" applyAlignment="1">
      <alignment horizontal="left" vertical="center" wrapText="1"/>
    </xf>
    <xf numFmtId="223" fontId="119" fillId="0" borderId="64" xfId="2024" applyNumberFormat="1" applyFont="1" applyFill="1" applyBorder="1" applyAlignment="1">
      <alignment horizontal="center" vertical="center" wrapText="1"/>
    </xf>
    <xf numFmtId="0" fontId="118" fillId="0" borderId="0" xfId="0" applyNumberFormat="1" applyFont="1" applyBorder="1" applyAlignment="1">
      <alignment horizontal="center" vertical="center" wrapText="1"/>
    </xf>
    <xf numFmtId="0" fontId="118" fillId="0" borderId="24" xfId="0" applyNumberFormat="1" applyFont="1" applyFill="1" applyBorder="1" applyAlignment="1">
      <alignment horizontal="center" vertical="center"/>
    </xf>
    <xf numFmtId="223" fontId="118" fillId="0" borderId="6" xfId="2024" applyNumberFormat="1" applyFont="1" applyFill="1" applyBorder="1" applyAlignment="1">
      <alignment horizontal="left" vertical="center" wrapText="1"/>
    </xf>
    <xf numFmtId="0" fontId="118" fillId="0" borderId="41" xfId="0" applyNumberFormat="1" applyFont="1" applyFill="1" applyBorder="1" applyAlignment="1">
      <alignment/>
    </xf>
    <xf numFmtId="223" fontId="118" fillId="0" borderId="6" xfId="2024" applyNumberFormat="1" applyFont="1" applyFill="1" applyBorder="1" applyAlignment="1">
      <alignment horizontal="center" vertical="center" wrapText="1"/>
    </xf>
    <xf numFmtId="223" fontId="119" fillId="0" borderId="6" xfId="2024" applyNumberFormat="1" applyFont="1" applyFill="1" applyBorder="1" applyAlignment="1">
      <alignment horizontal="center" vertical="center" wrapText="1"/>
    </xf>
    <xf numFmtId="0" fontId="118" fillId="0" borderId="61" xfId="0" applyNumberFormat="1" applyFont="1" applyFill="1" applyBorder="1" applyAlignment="1">
      <alignment horizontal="center" vertical="center"/>
    </xf>
    <xf numFmtId="0" fontId="118" fillId="0" borderId="60" xfId="0" applyNumberFormat="1" applyFont="1" applyFill="1" applyBorder="1" applyAlignment="1">
      <alignment horizontal="left" vertical="center" wrapText="1"/>
    </xf>
    <xf numFmtId="223" fontId="118" fillId="0" borderId="60" xfId="2024" applyNumberFormat="1" applyFont="1" applyFill="1" applyBorder="1" applyAlignment="1">
      <alignment horizontal="left" vertical="center" wrapText="1"/>
    </xf>
    <xf numFmtId="223" fontId="118" fillId="0" borderId="60" xfId="0" applyNumberFormat="1" applyFont="1" applyFill="1" applyBorder="1" applyAlignment="1">
      <alignment horizontal="left" vertical="center" wrapText="1"/>
    </xf>
    <xf numFmtId="0" fontId="118" fillId="0" borderId="62" xfId="0" applyNumberFormat="1" applyFont="1" applyFill="1" applyBorder="1" applyAlignment="1">
      <alignment/>
    </xf>
    <xf numFmtId="0" fontId="118" fillId="0" borderId="63" xfId="0" applyNumberFormat="1" applyFont="1" applyFill="1" applyBorder="1" applyAlignment="1">
      <alignment horizontal="center" vertical="center"/>
    </xf>
    <xf numFmtId="223" fontId="118" fillId="0" borderId="64" xfId="2024" applyNumberFormat="1" applyFont="1" applyFill="1" applyBorder="1" applyAlignment="1">
      <alignment horizontal="left" vertical="center" wrapText="1"/>
    </xf>
    <xf numFmtId="223" fontId="118" fillId="0" borderId="64" xfId="0" applyNumberFormat="1" applyFont="1" applyFill="1" applyBorder="1" applyAlignment="1">
      <alignment horizontal="left" vertical="center" wrapText="1"/>
    </xf>
    <xf numFmtId="223" fontId="118" fillId="0" borderId="64" xfId="0" applyNumberFormat="1" applyFont="1" applyFill="1" applyBorder="1" applyAlignment="1">
      <alignment horizontal="center" vertical="center" wrapText="1"/>
    </xf>
    <xf numFmtId="0" fontId="118" fillId="0" borderId="65" xfId="0" applyNumberFormat="1" applyFont="1" applyFill="1" applyBorder="1" applyAlignment="1">
      <alignment/>
    </xf>
    <xf numFmtId="223" fontId="118" fillId="0" borderId="6" xfId="2024" applyNumberFormat="1" applyFont="1" applyFill="1" applyBorder="1" applyAlignment="1">
      <alignment/>
    </xf>
    <xf numFmtId="223" fontId="118" fillId="0" borderId="6" xfId="0" applyNumberFormat="1" applyFont="1" applyFill="1" applyBorder="1" applyAlignment="1">
      <alignment/>
    </xf>
    <xf numFmtId="223" fontId="118" fillId="0" borderId="6" xfId="0" applyNumberFormat="1" applyFont="1" applyBorder="1" applyAlignment="1">
      <alignment/>
    </xf>
    <xf numFmtId="0" fontId="118" fillId="0" borderId="41" xfId="0" applyNumberFormat="1" applyFont="1" applyBorder="1" applyAlignment="1">
      <alignment/>
    </xf>
    <xf numFmtId="223" fontId="118" fillId="0" borderId="60" xfId="2024" applyNumberFormat="1" applyFont="1" applyFill="1" applyBorder="1" applyAlignment="1">
      <alignment/>
    </xf>
    <xf numFmtId="223" fontId="118" fillId="0" borderId="60" xfId="0" applyNumberFormat="1" applyFont="1" applyFill="1" applyBorder="1" applyAlignment="1">
      <alignment/>
    </xf>
    <xf numFmtId="223" fontId="118" fillId="0" borderId="60" xfId="0" applyNumberFormat="1" applyFont="1" applyBorder="1" applyAlignment="1">
      <alignment/>
    </xf>
    <xf numFmtId="0" fontId="118" fillId="0" borderId="62" xfId="0" applyNumberFormat="1" applyFont="1" applyBorder="1" applyAlignment="1">
      <alignment/>
    </xf>
    <xf numFmtId="0" fontId="119" fillId="0" borderId="63" xfId="0" applyNumberFormat="1" applyFont="1" applyFill="1" applyBorder="1" applyAlignment="1">
      <alignment horizontal="left" vertical="center"/>
    </xf>
    <xf numFmtId="0" fontId="119" fillId="0" borderId="64" xfId="0" applyNumberFormat="1" applyFont="1" applyFill="1" applyBorder="1" applyAlignment="1">
      <alignment horizontal="left" vertical="center" wrapText="1"/>
    </xf>
    <xf numFmtId="223" fontId="119" fillId="0" borderId="64" xfId="2024" applyNumberFormat="1" applyFont="1" applyFill="1" applyBorder="1" applyAlignment="1">
      <alignment/>
    </xf>
    <xf numFmtId="0" fontId="118" fillId="0" borderId="65" xfId="0" applyNumberFormat="1" applyFont="1" applyBorder="1" applyAlignment="1">
      <alignment/>
    </xf>
    <xf numFmtId="0" fontId="118" fillId="0" borderId="24" xfId="0" applyNumberFormat="1" applyFont="1" applyFill="1" applyBorder="1" applyAlignment="1">
      <alignment horizontal="left" vertical="center"/>
    </xf>
    <xf numFmtId="173" fontId="118" fillId="0" borderId="6" xfId="2024" applyFont="1" applyFill="1" applyBorder="1" applyAlignment="1">
      <alignment/>
    </xf>
    <xf numFmtId="0" fontId="118" fillId="0" borderId="6" xfId="0" applyNumberFormat="1" applyFont="1" applyFill="1" applyBorder="1" applyAlignment="1">
      <alignment/>
    </xf>
    <xf numFmtId="0" fontId="118" fillId="0" borderId="6" xfId="0" applyNumberFormat="1" applyFont="1" applyBorder="1" applyAlignment="1">
      <alignment/>
    </xf>
    <xf numFmtId="0" fontId="118" fillId="0" borderId="6" xfId="0" applyNumberFormat="1" applyFont="1" applyFill="1" applyBorder="1" applyAlignment="1">
      <alignment horizontal="right" vertical="center" wrapText="1"/>
    </xf>
    <xf numFmtId="0" fontId="118" fillId="0" borderId="61" xfId="0" applyNumberFormat="1" applyFont="1" applyFill="1" applyBorder="1" applyAlignment="1">
      <alignment horizontal="left" vertical="center"/>
    </xf>
    <xf numFmtId="0" fontId="118" fillId="0" borderId="60" xfId="0" applyNumberFormat="1" applyFont="1" applyFill="1" applyBorder="1" applyAlignment="1">
      <alignment horizontal="right" vertical="center" wrapText="1"/>
    </xf>
    <xf numFmtId="173" fontId="118" fillId="0" borderId="60" xfId="2024" applyFont="1" applyFill="1" applyBorder="1" applyAlignment="1">
      <alignment/>
    </xf>
    <xf numFmtId="0" fontId="118" fillId="0" borderId="60" xfId="0" applyNumberFormat="1" applyFont="1" applyFill="1" applyBorder="1" applyAlignment="1">
      <alignment/>
    </xf>
    <xf numFmtId="0" fontId="118" fillId="0" borderId="60" xfId="0" applyNumberFormat="1" applyFont="1" applyBorder="1" applyAlignment="1">
      <alignment/>
    </xf>
    <xf numFmtId="0" fontId="118" fillId="0" borderId="0" xfId="0" applyNumberFormat="1" applyFont="1" applyFill="1" applyBorder="1" applyAlignment="1">
      <alignment horizontal="left" vertical="center"/>
    </xf>
    <xf numFmtId="0" fontId="118" fillId="0" borderId="0" xfId="0" applyNumberFormat="1" applyFont="1" applyFill="1" applyBorder="1" applyAlignment="1">
      <alignment horizontal="right" vertical="center" wrapText="1"/>
    </xf>
    <xf numFmtId="0" fontId="118" fillId="0" borderId="0" xfId="0" applyNumberFormat="1" applyFont="1" applyFill="1" applyBorder="1" applyAlignment="1">
      <alignment/>
    </xf>
    <xf numFmtId="0" fontId="118" fillId="0" borderId="0" xfId="0" applyNumberFormat="1" applyFont="1" applyBorder="1" applyAlignment="1">
      <alignment/>
    </xf>
    <xf numFmtId="0" fontId="118" fillId="0" borderId="0" xfId="0" applyNumberFormat="1" applyFont="1" applyFill="1" applyBorder="1" applyAlignment="1">
      <alignment horizontal="left" vertical="center" wrapText="1" indent="4"/>
    </xf>
    <xf numFmtId="2" fontId="118" fillId="0" borderId="0" xfId="0" applyNumberFormat="1" applyFont="1" applyAlignment="1">
      <alignment vertical="top"/>
    </xf>
    <xf numFmtId="49" fontId="118" fillId="0" borderId="0" xfId="0" applyNumberFormat="1" applyFont="1" applyBorder="1" applyAlignment="1">
      <alignment horizontal="left" vertical="top"/>
    </xf>
    <xf numFmtId="2" fontId="118" fillId="0" borderId="0" xfId="0" applyNumberFormat="1" applyFont="1" applyAlignment="1">
      <alignment vertical="top" wrapText="1"/>
    </xf>
    <xf numFmtId="2" fontId="118" fillId="0" borderId="0" xfId="0" applyNumberFormat="1" applyFont="1" applyAlignment="1">
      <alignment horizontal="center" vertical="top" wrapText="1"/>
    </xf>
    <xf numFmtId="2" fontId="118" fillId="0" borderId="0" xfId="0" applyNumberFormat="1" applyFont="1" applyAlignment="1">
      <alignment horizontal="center" vertical="top"/>
    </xf>
    <xf numFmtId="0" fontId="118" fillId="0" borderId="0" xfId="0" applyNumberFormat="1" applyFont="1" applyBorder="1" applyAlignment="1">
      <alignment horizontal="center" vertical="top" wrapText="1"/>
    </xf>
    <xf numFmtId="0" fontId="118" fillId="0" borderId="0" xfId="0" applyNumberFormat="1" applyFont="1" applyBorder="1" applyAlignment="1">
      <alignment vertical="top"/>
    </xf>
    <xf numFmtId="0" fontId="118" fillId="0" borderId="0" xfId="0" applyNumberFormat="1" applyFont="1" applyFill="1" applyAlignment="1">
      <alignment/>
    </xf>
    <xf numFmtId="0" fontId="119" fillId="0" borderId="0" xfId="0" applyNumberFormat="1" applyFont="1" applyFill="1" applyAlignment="1">
      <alignment horizontal="center" wrapText="1"/>
    </xf>
    <xf numFmtId="0" fontId="118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19" fillId="0" borderId="0" xfId="0" applyNumberFormat="1" applyFont="1" applyFill="1" applyAlignment="1">
      <alignment vertical="center"/>
    </xf>
    <xf numFmtId="0" fontId="119" fillId="0" borderId="0" xfId="0" applyNumberFormat="1" applyFont="1" applyAlignment="1">
      <alignment vertical="center"/>
    </xf>
    <xf numFmtId="0" fontId="118" fillId="0" borderId="66" xfId="0" applyNumberFormat="1" applyFont="1" applyFill="1" applyBorder="1" applyAlignment="1">
      <alignment horizontal="center" vertical="top" wrapText="1"/>
    </xf>
    <xf numFmtId="0" fontId="118" fillId="0" borderId="24" xfId="0" applyNumberFormat="1" applyFont="1" applyBorder="1" applyAlignment="1">
      <alignment horizontal="center" vertical="top" wrapText="1"/>
    </xf>
    <xf numFmtId="0" fontId="118" fillId="0" borderId="6" xfId="0" applyNumberFormat="1" applyFont="1" applyFill="1" applyBorder="1" applyAlignment="1">
      <alignment horizontal="center" vertical="top" wrapText="1"/>
    </xf>
    <xf numFmtId="0" fontId="118" fillId="0" borderId="24" xfId="0" applyNumberFormat="1" applyFont="1" applyBorder="1" applyAlignment="1">
      <alignment/>
    </xf>
    <xf numFmtId="0" fontId="119" fillId="0" borderId="53" xfId="0" applyNumberFormat="1" applyFont="1" applyBorder="1" applyAlignment="1">
      <alignment vertical="top" wrapText="1"/>
    </xf>
    <xf numFmtId="0" fontId="118" fillId="0" borderId="66" xfId="0" applyNumberFormat="1" applyFont="1" applyFill="1" applyBorder="1" applyAlignment="1">
      <alignment horizontal="center"/>
    </xf>
    <xf numFmtId="0" fontId="118" fillId="0" borderId="61" xfId="0" applyNumberFormat="1" applyFont="1" applyBorder="1" applyAlignment="1">
      <alignment/>
    </xf>
    <xf numFmtId="0" fontId="118" fillId="0" borderId="67" xfId="0" applyNumberFormat="1" applyFont="1" applyFill="1" applyBorder="1" applyAlignment="1">
      <alignment horizontal="center"/>
    </xf>
    <xf numFmtId="0" fontId="118" fillId="0" borderId="0" xfId="0" applyNumberFormat="1" applyFont="1" applyFill="1" applyBorder="1" applyAlignment="1">
      <alignment horizontal="center" vertical="center"/>
    </xf>
    <xf numFmtId="0" fontId="126" fillId="0" borderId="6" xfId="0" applyNumberFormat="1" applyFont="1" applyFill="1" applyBorder="1" applyAlignment="1">
      <alignment horizontal="left" vertical="center" wrapText="1"/>
    </xf>
    <xf numFmtId="0" fontId="127" fillId="0" borderId="24" xfId="0" applyNumberFormat="1" applyFont="1" applyFill="1" applyBorder="1" applyAlignment="1">
      <alignment horizontal="center" vertical="center" wrapText="1"/>
    </xf>
    <xf numFmtId="223" fontId="127" fillId="0" borderId="6" xfId="2024" applyNumberFormat="1" applyFont="1" applyFill="1" applyBorder="1" applyAlignment="1">
      <alignment horizontal="center" vertical="center" wrapText="1"/>
    </xf>
    <xf numFmtId="0" fontId="126" fillId="0" borderId="24" xfId="0" applyNumberFormat="1" applyFont="1" applyFill="1" applyBorder="1" applyAlignment="1">
      <alignment horizontal="center" vertical="center" wrapText="1"/>
    </xf>
    <xf numFmtId="223" fontId="126" fillId="0" borderId="6" xfId="2024" applyNumberFormat="1" applyFont="1" applyFill="1" applyBorder="1" applyAlignment="1">
      <alignment horizontal="center" vertical="center" wrapText="1"/>
    </xf>
    <xf numFmtId="0" fontId="128" fillId="0" borderId="0" xfId="0" applyNumberFormat="1" applyFont="1" applyAlignment="1">
      <alignment/>
    </xf>
    <xf numFmtId="0" fontId="128" fillId="0" borderId="0" xfId="0" applyNumberFormat="1" applyFont="1" applyAlignment="1">
      <alignment horizontal="center" vertical="center"/>
    </xf>
    <xf numFmtId="0" fontId="128" fillId="0" borderId="0" xfId="0" applyNumberFormat="1" applyFont="1" applyAlignment="1">
      <alignment horizontal="right"/>
    </xf>
    <xf numFmtId="0" fontId="129" fillId="0" borderId="0" xfId="0" applyNumberFormat="1" applyFont="1" applyAlignment="1">
      <alignment/>
    </xf>
    <xf numFmtId="0" fontId="129" fillId="0" borderId="24" xfId="0" applyNumberFormat="1" applyFont="1" applyFill="1" applyBorder="1" applyAlignment="1">
      <alignment horizontal="center" vertical="center" wrapText="1"/>
    </xf>
    <xf numFmtId="0" fontId="129" fillId="0" borderId="6" xfId="0" applyNumberFormat="1" applyFont="1" applyFill="1" applyBorder="1" applyAlignment="1">
      <alignment horizontal="center" vertical="center" wrapText="1"/>
    </xf>
    <xf numFmtId="223" fontId="129" fillId="0" borderId="6" xfId="0" applyNumberFormat="1" applyFont="1" applyFill="1" applyBorder="1" applyAlignment="1">
      <alignment horizontal="center" vertical="center" wrapText="1"/>
    </xf>
    <xf numFmtId="9" fontId="129" fillId="0" borderId="6" xfId="0" applyNumberFormat="1" applyFont="1" applyFill="1" applyBorder="1" applyAlignment="1">
      <alignment horizontal="center" vertical="center" wrapText="1"/>
    </xf>
    <xf numFmtId="173" fontId="129" fillId="0" borderId="6" xfId="0" applyNumberFormat="1" applyFont="1" applyFill="1" applyBorder="1" applyAlignment="1">
      <alignment horizontal="center" vertical="center" wrapText="1"/>
    </xf>
    <xf numFmtId="173" fontId="129" fillId="0" borderId="41" xfId="0" applyNumberFormat="1" applyFont="1" applyFill="1" applyBorder="1" applyAlignment="1">
      <alignment horizontal="center" vertical="center" wrapText="1"/>
    </xf>
    <xf numFmtId="16" fontId="129" fillId="0" borderId="24" xfId="0" applyNumberFormat="1" applyFont="1" applyFill="1" applyBorder="1" applyAlignment="1">
      <alignment horizontal="center" vertical="center" wrapText="1"/>
    </xf>
    <xf numFmtId="0" fontId="128" fillId="0" borderId="41" xfId="0" applyNumberFormat="1" applyFont="1" applyFill="1" applyBorder="1" applyAlignment="1">
      <alignment horizontal="center" vertical="center" wrapText="1"/>
    </xf>
    <xf numFmtId="0" fontId="128" fillId="0" borderId="24" xfId="0" applyNumberFormat="1" applyFont="1" applyFill="1" applyBorder="1" applyAlignment="1">
      <alignment horizontal="center" vertical="center" wrapText="1"/>
    </xf>
    <xf numFmtId="0" fontId="128" fillId="0" borderId="6" xfId="0" applyNumberFormat="1" applyFont="1" applyFill="1" applyBorder="1" applyAlignment="1">
      <alignment horizontal="left" vertical="center" wrapText="1"/>
    </xf>
    <xf numFmtId="223" fontId="128" fillId="0" borderId="6" xfId="2024" applyNumberFormat="1" applyFont="1" applyFill="1" applyBorder="1" applyAlignment="1">
      <alignment horizontal="left" vertical="center" wrapText="1"/>
    </xf>
    <xf numFmtId="223" fontId="128" fillId="0" borderId="6" xfId="0" applyNumberFormat="1" applyFont="1" applyFill="1" applyBorder="1" applyAlignment="1">
      <alignment horizontal="left" vertical="center" wrapText="1"/>
    </xf>
    <xf numFmtId="223" fontId="128" fillId="0" borderId="6" xfId="0" applyNumberFormat="1" applyFont="1" applyFill="1" applyBorder="1" applyAlignment="1">
      <alignment horizontal="center" vertical="center" wrapText="1"/>
    </xf>
    <xf numFmtId="0" fontId="128" fillId="0" borderId="6" xfId="0" applyNumberFormat="1" applyFont="1" applyFill="1" applyBorder="1" applyAlignment="1">
      <alignment horizontal="center" vertical="center" wrapText="1"/>
    </xf>
    <xf numFmtId="223" fontId="129" fillId="0" borderId="6" xfId="2024" applyNumberFormat="1" applyFont="1" applyFill="1" applyBorder="1" applyAlignment="1">
      <alignment horizontal="left" vertical="center" wrapText="1"/>
    </xf>
    <xf numFmtId="173" fontId="129" fillId="0" borderId="6" xfId="2024" applyFont="1" applyFill="1" applyBorder="1" applyAlignment="1">
      <alignment horizontal="left" vertical="center" wrapText="1"/>
    </xf>
    <xf numFmtId="173" fontId="129" fillId="0" borderId="41" xfId="2024" applyFont="1" applyFill="1" applyBorder="1" applyAlignment="1">
      <alignment horizontal="left" vertical="center" wrapText="1"/>
    </xf>
    <xf numFmtId="223" fontId="129" fillId="0" borderId="6" xfId="2024" applyNumberFormat="1" applyFont="1" applyFill="1" applyBorder="1" applyAlignment="1">
      <alignment horizontal="center" vertical="center" wrapText="1"/>
    </xf>
    <xf numFmtId="173" fontId="129" fillId="0" borderId="6" xfId="2024" applyFont="1" applyFill="1" applyBorder="1" applyAlignment="1">
      <alignment horizontal="center" vertical="center" wrapText="1"/>
    </xf>
    <xf numFmtId="173" fontId="129" fillId="0" borderId="41" xfId="2024" applyFont="1" applyFill="1" applyBorder="1" applyAlignment="1">
      <alignment horizontal="center" vertical="center" wrapText="1"/>
    </xf>
    <xf numFmtId="223" fontId="128" fillId="0" borderId="6" xfId="2024" applyNumberFormat="1" applyFont="1" applyFill="1" applyBorder="1" applyAlignment="1">
      <alignment horizontal="center" vertical="center" wrapText="1"/>
    </xf>
    <xf numFmtId="0" fontId="128" fillId="0" borderId="61" xfId="0" applyNumberFormat="1" applyFont="1" applyFill="1" applyBorder="1" applyAlignment="1">
      <alignment horizontal="center" vertical="center" wrapText="1"/>
    </xf>
    <xf numFmtId="0" fontId="128" fillId="0" borderId="60" xfId="0" applyNumberFormat="1" applyFont="1" applyFill="1" applyBorder="1" applyAlignment="1">
      <alignment horizontal="center" vertical="center" wrapText="1"/>
    </xf>
    <xf numFmtId="223" fontId="128" fillId="0" borderId="60" xfId="0" applyNumberFormat="1" applyFont="1" applyFill="1" applyBorder="1" applyAlignment="1">
      <alignment horizontal="center" vertical="center" wrapText="1"/>
    </xf>
    <xf numFmtId="0" fontId="128" fillId="0" borderId="62" xfId="0" applyNumberFormat="1" applyFont="1" applyFill="1" applyBorder="1" applyAlignment="1">
      <alignment horizontal="center" vertical="center" wrapText="1"/>
    </xf>
    <xf numFmtId="0" fontId="128" fillId="0" borderId="0" xfId="0" applyNumberFormat="1" applyFont="1" applyFill="1" applyBorder="1" applyAlignment="1">
      <alignment horizontal="center" vertical="center" wrapText="1"/>
    </xf>
    <xf numFmtId="0" fontId="128" fillId="0" borderId="0" xfId="0" applyNumberFormat="1" applyFont="1" applyFill="1" applyBorder="1" applyAlignment="1">
      <alignment horizontal="left" vertical="center" wrapText="1"/>
    </xf>
    <xf numFmtId="0" fontId="129" fillId="0" borderId="0" xfId="0" applyNumberFormat="1" applyFont="1" applyFill="1" applyBorder="1" applyAlignment="1">
      <alignment horizontal="center" vertical="center" wrapText="1"/>
    </xf>
    <xf numFmtId="0" fontId="129" fillId="0" borderId="0" xfId="0" applyNumberFormat="1" applyFont="1" applyBorder="1" applyAlignment="1">
      <alignment horizontal="center" vertical="center" wrapText="1"/>
    </xf>
    <xf numFmtId="49" fontId="126" fillId="0" borderId="0" xfId="0" applyFont="1" applyAlignment="1">
      <alignment vertical="top"/>
    </xf>
    <xf numFmtId="0" fontId="129" fillId="0" borderId="24" xfId="0" applyNumberFormat="1" applyFont="1" applyBorder="1" applyAlignment="1">
      <alignment horizontal="center"/>
    </xf>
    <xf numFmtId="0" fontId="129" fillId="0" borderId="6" xfId="0" applyNumberFormat="1" applyFont="1" applyBorder="1" applyAlignment="1">
      <alignment horizontal="center"/>
    </xf>
    <xf numFmtId="0" fontId="128" fillId="0" borderId="61" xfId="0" applyNumberFormat="1" applyFont="1" applyBorder="1" applyAlignment="1">
      <alignment horizontal="center" vertical="center" wrapText="1"/>
    </xf>
    <xf numFmtId="49" fontId="118" fillId="0" borderId="0" xfId="0" applyFont="1" applyAlignment="1">
      <alignment vertical="top"/>
    </xf>
    <xf numFmtId="0" fontId="119" fillId="0" borderId="24" xfId="0" applyNumberFormat="1" applyFont="1" applyBorder="1" applyAlignment="1">
      <alignment horizontal="center"/>
    </xf>
    <xf numFmtId="0" fontId="119" fillId="0" borderId="6" xfId="0" applyNumberFormat="1" applyFont="1" applyBorder="1" applyAlignment="1">
      <alignment horizontal="center"/>
    </xf>
    <xf numFmtId="0" fontId="119" fillId="0" borderId="6" xfId="0" applyNumberFormat="1" applyFont="1" applyBorder="1" applyAlignment="1">
      <alignment horizontal="center" vertical="center"/>
    </xf>
    <xf numFmtId="0" fontId="119" fillId="0" borderId="41" xfId="0" applyNumberFormat="1" applyFont="1" applyBorder="1" applyAlignment="1">
      <alignment horizontal="center" vertical="center"/>
    </xf>
    <xf numFmtId="0" fontId="118" fillId="0" borderId="68" xfId="0" applyNumberFormat="1" applyFont="1" applyBorder="1" applyAlignment="1">
      <alignment horizontal="center" vertical="center"/>
    </xf>
    <xf numFmtId="173" fontId="118" fillId="0" borderId="69" xfId="2024" applyFont="1" applyBorder="1" applyAlignment="1">
      <alignment horizontal="center" vertical="center"/>
    </xf>
    <xf numFmtId="173" fontId="119" fillId="0" borderId="69" xfId="2024" applyFont="1" applyBorder="1" applyAlignment="1">
      <alignment horizontal="center" vertical="center"/>
    </xf>
    <xf numFmtId="173" fontId="119" fillId="0" borderId="70" xfId="2024" applyFont="1" applyBorder="1" applyAlignment="1">
      <alignment horizontal="center" vertical="center"/>
    </xf>
    <xf numFmtId="0" fontId="118" fillId="0" borderId="61" xfId="0" applyNumberFormat="1" applyFont="1" applyBorder="1" applyAlignment="1">
      <alignment horizontal="center" vertical="center" wrapText="1"/>
    </xf>
    <xf numFmtId="173" fontId="118" fillId="0" borderId="60" xfId="2024" applyFont="1" applyBorder="1" applyAlignment="1">
      <alignment horizontal="center" vertical="center"/>
    </xf>
    <xf numFmtId="173" fontId="118" fillId="0" borderId="62" xfId="2024" applyFont="1" applyBorder="1" applyAlignment="1">
      <alignment horizontal="center" vertical="center"/>
    </xf>
    <xf numFmtId="0" fontId="99" fillId="0" borderId="0" xfId="0" applyNumberFormat="1" applyFont="1" applyAlignment="1">
      <alignment/>
    </xf>
    <xf numFmtId="224" fontId="118" fillId="0" borderId="0" xfId="0" applyNumberFormat="1" applyFont="1" applyAlignment="1">
      <alignment/>
    </xf>
    <xf numFmtId="0" fontId="126" fillId="0" borderId="0" xfId="0" applyNumberFormat="1" applyFont="1" applyAlignment="1">
      <alignment/>
    </xf>
    <xf numFmtId="0" fontId="126" fillId="0" borderId="0" xfId="0" applyNumberFormat="1" applyFont="1" applyAlignment="1">
      <alignment horizontal="center" vertical="center"/>
    </xf>
    <xf numFmtId="0" fontId="120" fillId="0" borderId="0" xfId="0" applyNumberFormat="1" applyFont="1" applyAlignment="1">
      <alignment horizontal="right"/>
    </xf>
    <xf numFmtId="0" fontId="127" fillId="0" borderId="0" xfId="0" applyNumberFormat="1" applyFont="1" applyAlignment="1">
      <alignment/>
    </xf>
    <xf numFmtId="49" fontId="120" fillId="0" borderId="0" xfId="0" applyFont="1" applyAlignment="1">
      <alignment vertical="top"/>
    </xf>
    <xf numFmtId="0" fontId="133" fillId="0" borderId="60" xfId="0" applyNumberFormat="1" applyFont="1" applyBorder="1" applyAlignment="1">
      <alignment horizontal="center" vertical="center" wrapText="1"/>
    </xf>
    <xf numFmtId="0" fontId="127" fillId="0" borderId="63" xfId="0" applyNumberFormat="1" applyFont="1" applyFill="1" applyBorder="1" applyAlignment="1">
      <alignment horizontal="center" vertical="center" wrapText="1"/>
    </xf>
    <xf numFmtId="223" fontId="127" fillId="0" borderId="64" xfId="2024" applyNumberFormat="1" applyFont="1" applyFill="1" applyBorder="1" applyAlignment="1">
      <alignment horizontal="center" vertical="center" wrapText="1"/>
    </xf>
    <xf numFmtId="223" fontId="127" fillId="0" borderId="64" xfId="0" applyNumberFormat="1" applyFont="1" applyFill="1" applyBorder="1" applyAlignment="1">
      <alignment horizontal="center" vertical="center" wrapText="1"/>
    </xf>
    <xf numFmtId="223" fontId="134" fillId="0" borderId="65" xfId="0" applyNumberFormat="1" applyFont="1" applyFill="1" applyBorder="1" applyAlignment="1">
      <alignment horizontal="center" vertical="center" wrapText="1"/>
    </xf>
    <xf numFmtId="49" fontId="127" fillId="0" borderId="0" xfId="0" applyFont="1" applyAlignment="1">
      <alignment vertical="top"/>
    </xf>
    <xf numFmtId="223" fontId="127" fillId="0" borderId="6" xfId="0" applyNumberFormat="1" applyFont="1" applyFill="1" applyBorder="1" applyAlignment="1">
      <alignment horizontal="center" vertical="center" wrapText="1"/>
    </xf>
    <xf numFmtId="223" fontId="134" fillId="0" borderId="41" xfId="0" applyNumberFormat="1" applyFont="1" applyFill="1" applyBorder="1" applyAlignment="1">
      <alignment horizontal="center" vertical="center" wrapText="1"/>
    </xf>
    <xf numFmtId="223" fontId="126" fillId="0" borderId="6" xfId="2024" applyNumberFormat="1" applyFont="1" applyFill="1" applyBorder="1" applyAlignment="1">
      <alignment horizontal="left" vertical="center" wrapText="1"/>
    </xf>
    <xf numFmtId="223" fontId="126" fillId="0" borderId="6" xfId="0" applyNumberFormat="1" applyFont="1" applyFill="1" applyBorder="1" applyAlignment="1">
      <alignment horizontal="center" vertical="center" wrapText="1"/>
    </xf>
    <xf numFmtId="223" fontId="135" fillId="0" borderId="41" xfId="0" applyNumberFormat="1" applyFont="1" applyFill="1" applyBorder="1" applyAlignment="1">
      <alignment horizontal="center" vertical="center" wrapText="1"/>
    </xf>
    <xf numFmtId="223" fontId="126" fillId="0" borderId="6" xfId="0" applyNumberFormat="1" applyFont="1" applyBorder="1" applyAlignment="1">
      <alignment vertical="top"/>
    </xf>
    <xf numFmtId="223" fontId="126" fillId="0" borderId="6" xfId="0" applyNumberFormat="1" applyFont="1" applyFill="1" applyBorder="1" applyAlignment="1">
      <alignment horizontal="left" vertical="center" wrapText="1"/>
    </xf>
    <xf numFmtId="223" fontId="127" fillId="0" borderId="6" xfId="0" applyNumberFormat="1" applyFont="1" applyFill="1" applyBorder="1" applyAlignment="1">
      <alignment horizontal="left" vertical="center" wrapText="1"/>
    </xf>
    <xf numFmtId="223" fontId="127" fillId="0" borderId="0" xfId="0" applyNumberFormat="1" applyFont="1" applyBorder="1" applyAlignment="1">
      <alignment/>
    </xf>
    <xf numFmtId="0" fontId="126" fillId="0" borderId="6" xfId="0" applyNumberFormat="1" applyFont="1" applyFill="1" applyBorder="1" applyAlignment="1">
      <alignment horizontal="center" vertical="center" wrapText="1"/>
    </xf>
    <xf numFmtId="0" fontId="135" fillId="0" borderId="41" xfId="0" applyNumberFormat="1" applyFont="1" applyFill="1" applyBorder="1" applyAlignment="1">
      <alignment horizontal="center" vertical="center" wrapText="1"/>
    </xf>
    <xf numFmtId="0" fontId="126" fillId="0" borderId="61" xfId="0" applyNumberFormat="1" applyFont="1" applyFill="1" applyBorder="1" applyAlignment="1">
      <alignment horizontal="center" vertical="center" wrapText="1"/>
    </xf>
    <xf numFmtId="0" fontId="126" fillId="0" borderId="60" xfId="0" applyNumberFormat="1" applyFont="1" applyFill="1" applyBorder="1" applyAlignment="1">
      <alignment horizontal="left" vertical="center" wrapText="1"/>
    </xf>
    <xf numFmtId="0" fontId="126" fillId="0" borderId="60" xfId="0" applyNumberFormat="1" applyFont="1" applyFill="1" applyBorder="1" applyAlignment="1">
      <alignment horizontal="center" vertical="center" wrapText="1"/>
    </xf>
    <xf numFmtId="0" fontId="135" fillId="0" borderId="62" xfId="0" applyNumberFormat="1" applyFont="1" applyFill="1" applyBorder="1" applyAlignment="1">
      <alignment horizontal="center" vertical="center" wrapText="1"/>
    </xf>
    <xf numFmtId="0" fontId="126" fillId="0" borderId="0" xfId="0" applyNumberFormat="1" applyFont="1" applyFill="1" applyBorder="1" applyAlignment="1">
      <alignment horizontal="center" vertical="center" wrapText="1"/>
    </xf>
    <xf numFmtId="0" fontId="127" fillId="0" borderId="0" xfId="0" applyNumberFormat="1" applyFont="1" applyBorder="1" applyAlignment="1">
      <alignment horizontal="center" vertical="center" wrapText="1"/>
    </xf>
    <xf numFmtId="0" fontId="120" fillId="0" borderId="0" xfId="0" applyNumberFormat="1" applyFont="1" applyBorder="1" applyAlignment="1">
      <alignment horizontal="center" vertical="center" wrapText="1"/>
    </xf>
    <xf numFmtId="0" fontId="126" fillId="0" borderId="0" xfId="0" applyNumberFormat="1" applyFont="1" applyFill="1" applyBorder="1" applyAlignment="1">
      <alignment horizontal="left" vertical="center" wrapText="1"/>
    </xf>
    <xf numFmtId="0" fontId="127" fillId="0" borderId="0" xfId="0" applyNumberFormat="1" applyFont="1" applyFill="1" applyBorder="1" applyAlignment="1">
      <alignment horizontal="center" vertical="center" wrapText="1"/>
    </xf>
    <xf numFmtId="0" fontId="120" fillId="0" borderId="0" xfId="0" applyNumberFormat="1" applyFont="1" applyFill="1" applyBorder="1" applyAlignment="1">
      <alignment horizontal="center" vertical="center" wrapText="1"/>
    </xf>
    <xf numFmtId="0" fontId="133" fillId="0" borderId="0" xfId="0" applyNumberFormat="1" applyFont="1" applyBorder="1" applyAlignment="1">
      <alignment horizontal="center" vertical="center" wrapText="1"/>
    </xf>
    <xf numFmtId="173" fontId="118" fillId="0" borderId="70" xfId="2024" applyFont="1" applyBorder="1" applyAlignment="1">
      <alignment horizontal="center" vertical="center"/>
    </xf>
    <xf numFmtId="2" fontId="128" fillId="0" borderId="0" xfId="0" applyNumberFormat="1" applyFont="1" applyAlignment="1">
      <alignment horizontal="right" vertical="top"/>
    </xf>
    <xf numFmtId="0" fontId="129" fillId="0" borderId="61" xfId="0" applyNumberFormat="1" applyFont="1" applyBorder="1" applyAlignment="1">
      <alignment horizontal="center" vertical="center" wrapText="1"/>
    </xf>
    <xf numFmtId="0" fontId="129" fillId="0" borderId="60" xfId="0" applyNumberFormat="1" applyFont="1" applyBorder="1" applyAlignment="1">
      <alignment horizontal="center" vertical="center" wrapText="1"/>
    </xf>
    <xf numFmtId="0" fontId="129" fillId="0" borderId="62" xfId="0" applyNumberFormat="1" applyFont="1" applyBorder="1" applyAlignment="1">
      <alignment horizontal="center" vertical="center" wrapText="1"/>
    </xf>
    <xf numFmtId="0" fontId="129" fillId="0" borderId="71" xfId="0" applyNumberFormat="1" applyFont="1" applyBorder="1" applyAlignment="1">
      <alignment horizontal="center"/>
    </xf>
    <xf numFmtId="0" fontId="129" fillId="0" borderId="25" xfId="0" applyNumberFormat="1" applyFont="1" applyBorder="1" applyAlignment="1">
      <alignment horizontal="center"/>
    </xf>
    <xf numFmtId="0" fontId="129" fillId="0" borderId="72" xfId="0" applyNumberFormat="1" applyFont="1" applyBorder="1" applyAlignment="1">
      <alignment horizontal="center"/>
    </xf>
    <xf numFmtId="0" fontId="129" fillId="0" borderId="73" xfId="0" applyNumberFormat="1" applyFont="1" applyBorder="1" applyAlignment="1">
      <alignment horizontal="center"/>
    </xf>
    <xf numFmtId="0" fontId="129" fillId="0" borderId="74" xfId="0" applyNumberFormat="1" applyFont="1" applyBorder="1" applyAlignment="1">
      <alignment horizontal="center"/>
    </xf>
    <xf numFmtId="0" fontId="128" fillId="0" borderId="41" xfId="0" applyNumberFormat="1" applyFont="1" applyFill="1" applyBorder="1" applyAlignment="1">
      <alignment horizontal="left" vertical="center" wrapText="1"/>
    </xf>
    <xf numFmtId="173" fontId="128" fillId="0" borderId="6" xfId="0" applyNumberFormat="1" applyFont="1" applyBorder="1" applyAlignment="1">
      <alignment horizontal="center"/>
    </xf>
    <xf numFmtId="173" fontId="129" fillId="0" borderId="41" xfId="0" applyNumberFormat="1" applyFont="1" applyBorder="1" applyAlignment="1">
      <alignment horizontal="center"/>
    </xf>
    <xf numFmtId="173" fontId="129" fillId="0" borderId="6" xfId="0" applyNumberFormat="1" applyFont="1" applyBorder="1" applyAlignment="1">
      <alignment horizontal="center"/>
    </xf>
    <xf numFmtId="0" fontId="128" fillId="0" borderId="24" xfId="0" applyNumberFormat="1" applyFont="1" applyBorder="1" applyAlignment="1">
      <alignment horizontal="center" vertical="center"/>
    </xf>
    <xf numFmtId="0" fontId="128" fillId="0" borderId="62" xfId="0" applyNumberFormat="1" applyFont="1" applyFill="1" applyBorder="1" applyAlignment="1">
      <alignment horizontal="left" vertical="center" wrapText="1"/>
    </xf>
    <xf numFmtId="0" fontId="128" fillId="0" borderId="61" xfId="0" applyNumberFormat="1" applyFont="1" applyBorder="1" applyAlignment="1">
      <alignment vertical="top"/>
    </xf>
    <xf numFmtId="0" fontId="128" fillId="0" borderId="60" xfId="0" applyNumberFormat="1" applyFont="1" applyBorder="1" applyAlignment="1">
      <alignment vertical="top"/>
    </xf>
    <xf numFmtId="173" fontId="128" fillId="0" borderId="60" xfId="0" applyNumberFormat="1" applyFont="1" applyBorder="1" applyAlignment="1">
      <alignment horizontal="center"/>
    </xf>
    <xf numFmtId="0" fontId="129" fillId="0" borderId="60" xfId="0" applyNumberFormat="1" applyFont="1" applyBorder="1" applyAlignment="1">
      <alignment horizontal="center"/>
    </xf>
    <xf numFmtId="173" fontId="128" fillId="0" borderId="60" xfId="0" applyNumberFormat="1" applyFont="1" applyBorder="1" applyAlignment="1">
      <alignment vertical="top"/>
    </xf>
    <xf numFmtId="173" fontId="129" fillId="0" borderId="62" xfId="0" applyNumberFormat="1" applyFont="1" applyBorder="1" applyAlignment="1">
      <alignment vertical="top"/>
    </xf>
    <xf numFmtId="0" fontId="128" fillId="0" borderId="0" xfId="0" applyNumberFormat="1" applyFont="1" applyBorder="1" applyAlignment="1">
      <alignment horizontal="center" vertical="top" wrapText="1"/>
    </xf>
    <xf numFmtId="0" fontId="128" fillId="0" borderId="0" xfId="0" applyNumberFormat="1" applyFont="1" applyBorder="1" applyAlignment="1">
      <alignment vertical="top"/>
    </xf>
    <xf numFmtId="0" fontId="128" fillId="0" borderId="0" xfId="0" applyNumberFormat="1" applyFont="1" applyBorder="1" applyAlignment="1">
      <alignment/>
    </xf>
    <xf numFmtId="1" fontId="129" fillId="0" borderId="0" xfId="0" applyNumberFormat="1" applyFont="1" applyAlignment="1">
      <alignment horizontal="left" vertical="top"/>
    </xf>
    <xf numFmtId="0" fontId="128" fillId="0" borderId="0" xfId="0" applyNumberFormat="1" applyFont="1" applyFill="1" applyAlignment="1">
      <alignment/>
    </xf>
    <xf numFmtId="9" fontId="127" fillId="0" borderId="64" xfId="1915" applyFont="1" applyFill="1" applyBorder="1" applyAlignment="1">
      <alignment horizontal="center" vertical="center" wrapText="1"/>
    </xf>
    <xf numFmtId="49" fontId="74" fillId="0" borderId="6" xfId="0" applyNumberFormat="1" applyFont="1" applyBorder="1" applyAlignment="1">
      <alignment horizontal="center" vertical="center" wrapText="1"/>
    </xf>
    <xf numFmtId="2" fontId="125" fillId="0" borderId="0" xfId="0" applyNumberFormat="1" applyFont="1" applyAlignment="1">
      <alignment horizontal="center" wrapText="1"/>
    </xf>
    <xf numFmtId="0" fontId="118" fillId="0" borderId="0" xfId="0" applyNumberFormat="1" applyFont="1" applyBorder="1" applyAlignment="1">
      <alignment horizontal="center" vertical="center"/>
    </xf>
    <xf numFmtId="14" fontId="128" fillId="0" borderId="24" xfId="0" applyNumberFormat="1" applyFont="1" applyFill="1" applyBorder="1" applyAlignment="1">
      <alignment horizontal="center" vertical="center" wrapText="1"/>
    </xf>
    <xf numFmtId="0" fontId="74" fillId="0" borderId="6" xfId="0" applyNumberFormat="1" applyFont="1" applyBorder="1" applyAlignment="1">
      <alignment horizontal="center" vertical="center" wrapText="1"/>
    </xf>
    <xf numFmtId="0" fontId="119" fillId="0" borderId="6" xfId="0" applyNumberFormat="1" applyFont="1" applyFill="1" applyBorder="1" applyAlignment="1">
      <alignment horizontal="center" vertical="top" wrapText="1"/>
    </xf>
    <xf numFmtId="0" fontId="118" fillId="0" borderId="6" xfId="0" applyNumberFormat="1" applyFont="1" applyFill="1" applyBorder="1" applyAlignment="1">
      <alignment horizontal="center" vertical="center" wrapText="1"/>
    </xf>
    <xf numFmtId="0" fontId="118" fillId="0" borderId="60" xfId="0" applyNumberFormat="1" applyFont="1" applyFill="1" applyBorder="1" applyAlignment="1">
      <alignment horizontal="center" vertical="center" wrapText="1"/>
    </xf>
    <xf numFmtId="0" fontId="133" fillId="0" borderId="61" xfId="0" applyNumberFormat="1" applyFont="1" applyBorder="1" applyAlignment="1">
      <alignment horizontal="center" vertical="top" wrapText="1"/>
    </xf>
    <xf numFmtId="0" fontId="133" fillId="0" borderId="60" xfId="0" applyNumberFormat="1" applyFont="1" applyFill="1" applyBorder="1" applyAlignment="1">
      <alignment horizontal="center" vertical="top" wrapText="1"/>
    </xf>
    <xf numFmtId="0" fontId="133" fillId="0" borderId="67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Alignment="1">
      <alignment/>
    </xf>
    <xf numFmtId="0" fontId="118" fillId="0" borderId="6" xfId="0" applyNumberFormat="1" applyFont="1" applyBorder="1" applyAlignment="1">
      <alignment horizontal="justify" vertical="center" wrapText="1"/>
    </xf>
    <xf numFmtId="0" fontId="119" fillId="0" borderId="53" xfId="0" applyNumberFormat="1" applyFont="1" applyBorder="1" applyAlignment="1">
      <alignment vertical="center" wrapText="1"/>
    </xf>
    <xf numFmtId="0" fontId="118" fillId="0" borderId="6" xfId="0" applyNumberFormat="1" applyFont="1" applyBorder="1" applyAlignment="1">
      <alignment horizontal="left" vertical="center" wrapText="1"/>
    </xf>
    <xf numFmtId="0" fontId="118" fillId="0" borderId="60" xfId="0" applyNumberFormat="1" applyFont="1" applyBorder="1" applyAlignment="1">
      <alignment horizontal="justify" vertical="center" wrapText="1"/>
    </xf>
    <xf numFmtId="0" fontId="118" fillId="0" borderId="68" xfId="0" applyNumberFormat="1" applyFont="1" applyBorder="1" applyAlignment="1">
      <alignment/>
    </xf>
    <xf numFmtId="0" fontId="118" fillId="0" borderId="69" xfId="0" applyNumberFormat="1" applyFont="1" applyFill="1" applyBorder="1" applyAlignment="1">
      <alignment/>
    </xf>
    <xf numFmtId="0" fontId="118" fillId="0" borderId="75" xfId="0" applyNumberFormat="1" applyFont="1" applyFill="1" applyBorder="1" applyAlignment="1">
      <alignment horizontal="center"/>
    </xf>
    <xf numFmtId="49" fontId="74" fillId="0" borderId="0" xfId="0" applyFont="1" applyAlignment="1">
      <alignment vertical="top"/>
    </xf>
    <xf numFmtId="0" fontId="74" fillId="0" borderId="0" xfId="0" applyNumberFormat="1" applyFont="1" applyAlignment="1">
      <alignment horizontal="right" vertical="center" wrapText="1"/>
    </xf>
    <xf numFmtId="2" fontId="136" fillId="0" borderId="0" xfId="0" applyNumberFormat="1" applyFont="1" applyAlignment="1">
      <alignment horizontal="right" wrapText="1"/>
    </xf>
    <xf numFmtId="0" fontId="74" fillId="0" borderId="0" xfId="0" applyNumberFormat="1" applyFont="1" applyAlignment="1">
      <alignment horizontal="center"/>
    </xf>
    <xf numFmtId="0" fontId="99" fillId="0" borderId="60" xfId="0" applyNumberFormat="1" applyFont="1" applyBorder="1" applyAlignment="1">
      <alignment horizontal="center" vertical="center" wrapText="1"/>
    </xf>
    <xf numFmtId="0" fontId="74" fillId="0" borderId="63" xfId="0" applyNumberFormat="1" applyFont="1" applyFill="1" applyBorder="1" applyAlignment="1">
      <alignment horizontal="center" vertical="center" wrapText="1"/>
    </xf>
    <xf numFmtId="0" fontId="74" fillId="0" borderId="64" xfId="0" applyNumberFormat="1" applyFont="1" applyFill="1" applyBorder="1" applyAlignment="1">
      <alignment horizontal="left" vertical="center" wrapText="1"/>
    </xf>
    <xf numFmtId="0" fontId="74" fillId="0" borderId="65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Border="1" applyAlignment="1">
      <alignment horizontal="center" vertical="center" wrapText="1"/>
    </xf>
    <xf numFmtId="0" fontId="74" fillId="0" borderId="24" xfId="0" applyNumberFormat="1" applyFont="1" applyFill="1" applyBorder="1" applyAlignment="1">
      <alignment horizontal="center" vertical="center"/>
    </xf>
    <xf numFmtId="0" fontId="74" fillId="0" borderId="41" xfId="0" applyNumberFormat="1" applyFont="1" applyFill="1" applyBorder="1" applyAlignment="1">
      <alignment/>
    </xf>
    <xf numFmtId="0" fontId="74" fillId="0" borderId="61" xfId="0" applyNumberFormat="1" applyFont="1" applyFill="1" applyBorder="1" applyAlignment="1">
      <alignment horizontal="center" vertical="center"/>
    </xf>
    <xf numFmtId="0" fontId="74" fillId="0" borderId="60" xfId="0" applyNumberFormat="1" applyFont="1" applyFill="1" applyBorder="1" applyAlignment="1">
      <alignment horizontal="left" vertical="center" wrapText="1"/>
    </xf>
    <xf numFmtId="173" fontId="74" fillId="0" borderId="60" xfId="2024" applyFont="1" applyFill="1" applyBorder="1" applyAlignment="1">
      <alignment horizontal="left" vertical="center" wrapText="1"/>
    </xf>
    <xf numFmtId="0" fontId="74" fillId="0" borderId="62" xfId="0" applyNumberFormat="1" applyFont="1" applyFill="1" applyBorder="1" applyAlignment="1">
      <alignment/>
    </xf>
    <xf numFmtId="0" fontId="74" fillId="0" borderId="63" xfId="0" applyNumberFormat="1" applyFont="1" applyFill="1" applyBorder="1" applyAlignment="1">
      <alignment horizontal="center" vertical="center"/>
    </xf>
    <xf numFmtId="173" fontId="74" fillId="0" borderId="64" xfId="2024" applyFont="1" applyFill="1" applyBorder="1" applyAlignment="1">
      <alignment horizontal="left" vertical="center" wrapText="1"/>
    </xf>
    <xf numFmtId="0" fontId="74" fillId="0" borderId="65" xfId="0" applyNumberFormat="1" applyFont="1" applyFill="1" applyBorder="1" applyAlignment="1">
      <alignment/>
    </xf>
    <xf numFmtId="173" fontId="74" fillId="0" borderId="6" xfId="2024" applyFont="1" applyFill="1" applyBorder="1" applyAlignment="1">
      <alignment horizontal="left" vertical="center" wrapText="1"/>
    </xf>
    <xf numFmtId="173" fontId="74" fillId="0" borderId="6" xfId="2024" applyFont="1" applyFill="1" applyBorder="1" applyAlignment="1">
      <alignment/>
    </xf>
    <xf numFmtId="173" fontId="74" fillId="0" borderId="60" xfId="2024" applyFont="1" applyFill="1" applyBorder="1" applyAlignment="1">
      <alignment/>
    </xf>
    <xf numFmtId="0" fontId="99" fillId="0" borderId="63" xfId="0" applyNumberFormat="1" applyFont="1" applyFill="1" applyBorder="1" applyAlignment="1">
      <alignment horizontal="left" vertical="center"/>
    </xf>
    <xf numFmtId="0" fontId="99" fillId="0" borderId="64" xfId="0" applyNumberFormat="1" applyFont="1" applyFill="1" applyBorder="1" applyAlignment="1">
      <alignment horizontal="left" vertical="center" wrapText="1"/>
    </xf>
    <xf numFmtId="223" fontId="99" fillId="0" borderId="64" xfId="2024" applyNumberFormat="1" applyFont="1" applyFill="1" applyBorder="1" applyAlignment="1">
      <alignment/>
    </xf>
    <xf numFmtId="0" fontId="74" fillId="0" borderId="65" xfId="0" applyNumberFormat="1" applyFont="1" applyBorder="1" applyAlignment="1">
      <alignment/>
    </xf>
    <xf numFmtId="0" fontId="74" fillId="0" borderId="24" xfId="0" applyNumberFormat="1" applyFont="1" applyFill="1" applyBorder="1" applyAlignment="1">
      <alignment horizontal="left" vertical="center"/>
    </xf>
    <xf numFmtId="0" fontId="74" fillId="0" borderId="6" xfId="0" applyNumberFormat="1" applyFont="1" applyFill="1" applyBorder="1" applyAlignment="1">
      <alignment horizontal="right" vertical="center" wrapText="1"/>
    </xf>
    <xf numFmtId="0" fontId="74" fillId="0" borderId="61" xfId="0" applyNumberFormat="1" applyFont="1" applyFill="1" applyBorder="1" applyAlignment="1">
      <alignment horizontal="left" vertical="center"/>
    </xf>
    <xf numFmtId="0" fontId="74" fillId="0" borderId="60" xfId="0" applyNumberFormat="1" applyFont="1" applyFill="1" applyBorder="1" applyAlignment="1">
      <alignment horizontal="right" vertical="center" wrapText="1"/>
    </xf>
    <xf numFmtId="0" fontId="74" fillId="0" borderId="0" xfId="0" applyNumberFormat="1" applyFont="1" applyFill="1" applyBorder="1" applyAlignment="1">
      <alignment horizontal="left" vertical="center"/>
    </xf>
    <xf numFmtId="0" fontId="74" fillId="0" borderId="0" xfId="0" applyNumberFormat="1" applyFont="1" applyFill="1" applyBorder="1" applyAlignment="1">
      <alignment horizontal="right" vertical="center" wrapText="1"/>
    </xf>
    <xf numFmtId="0" fontId="74" fillId="0" borderId="0" xfId="0" applyNumberFormat="1" applyFont="1" applyFill="1" applyBorder="1" applyAlignment="1">
      <alignment horizontal="left" vertical="center" wrapText="1" indent="4"/>
    </xf>
    <xf numFmtId="2" fontId="119" fillId="0" borderId="16" xfId="0" applyNumberFormat="1" applyFont="1" applyBorder="1" applyAlignment="1">
      <alignment horizontal="right" vertical="top" wrapText="1"/>
    </xf>
    <xf numFmtId="0" fontId="118" fillId="0" borderId="0" xfId="0" applyNumberFormat="1" applyFont="1" applyFill="1" applyAlignment="1">
      <alignment vertical="center" wrapText="1"/>
    </xf>
    <xf numFmtId="0" fontId="125" fillId="0" borderId="0" xfId="0" applyNumberFormat="1" applyFont="1" applyFill="1" applyBorder="1" applyAlignment="1">
      <alignment horizontal="center" vertical="center" wrapText="1"/>
    </xf>
    <xf numFmtId="0" fontId="119" fillId="0" borderId="76" xfId="0" applyNumberFormat="1" applyFont="1" applyBorder="1" applyAlignment="1">
      <alignment horizontal="center" wrapText="1"/>
    </xf>
    <xf numFmtId="0" fontId="119" fillId="0" borderId="77" xfId="0" applyNumberFormat="1" applyFont="1" applyBorder="1" applyAlignment="1">
      <alignment horizontal="center" wrapText="1"/>
    </xf>
    <xf numFmtId="0" fontId="119" fillId="0" borderId="78" xfId="0" applyNumberFormat="1" applyFont="1" applyBorder="1" applyAlignment="1">
      <alignment horizontal="center" wrapText="1"/>
    </xf>
    <xf numFmtId="0" fontId="119" fillId="0" borderId="63" xfId="0" applyNumberFormat="1" applyFont="1" applyBorder="1" applyAlignment="1">
      <alignment horizontal="center" vertical="top" wrapText="1"/>
    </xf>
    <xf numFmtId="0" fontId="119" fillId="0" borderId="79" xfId="0" applyNumberFormat="1" applyFont="1" applyBorder="1" applyAlignment="1">
      <alignment vertical="top" wrapText="1"/>
    </xf>
    <xf numFmtId="0" fontId="119" fillId="0" borderId="74" xfId="0" applyNumberFormat="1" applyFont="1" applyBorder="1" applyAlignment="1">
      <alignment vertical="top" wrapText="1"/>
    </xf>
    <xf numFmtId="0" fontId="119" fillId="0" borderId="24" xfId="0" applyNumberFormat="1" applyFont="1" applyBorder="1" applyAlignment="1">
      <alignment horizontal="center" vertical="top" wrapText="1"/>
    </xf>
    <xf numFmtId="0" fontId="118" fillId="0" borderId="6" xfId="0" applyNumberFormat="1" applyFont="1" applyBorder="1" applyAlignment="1">
      <alignment vertical="top" wrapText="1"/>
    </xf>
    <xf numFmtId="0" fontId="118" fillId="0" borderId="41" xfId="0" applyNumberFormat="1" applyFont="1" applyBorder="1" applyAlignment="1">
      <alignment horizontal="center" vertical="center" wrapText="1"/>
    </xf>
    <xf numFmtId="0" fontId="118" fillId="0" borderId="6" xfId="0" applyNumberFormat="1" applyFont="1" applyBorder="1" applyAlignment="1">
      <alignment horizontal="justify" vertical="top" wrapText="1"/>
    </xf>
    <xf numFmtId="0" fontId="119" fillId="0" borderId="61" xfId="0" applyNumberFormat="1" applyFont="1" applyBorder="1" applyAlignment="1">
      <alignment horizontal="center" vertical="top" wrapText="1"/>
    </xf>
    <xf numFmtId="0" fontId="118" fillId="0" borderId="60" xfId="0" applyNumberFormat="1" applyFont="1" applyBorder="1" applyAlignment="1">
      <alignment horizontal="justify" vertical="top" wrapText="1"/>
    </xf>
    <xf numFmtId="0" fontId="118" fillId="0" borderId="62" xfId="0" applyNumberFormat="1" applyFont="1" applyBorder="1" applyAlignment="1">
      <alignment horizontal="center" vertical="center" wrapText="1"/>
    </xf>
    <xf numFmtId="0" fontId="119" fillId="0" borderId="80" xfId="0" applyNumberFormat="1" applyFont="1" applyBorder="1" applyAlignment="1">
      <alignment vertical="top" wrapText="1"/>
    </xf>
    <xf numFmtId="0" fontId="119" fillId="0" borderId="66" xfId="0" applyNumberFormat="1" applyFont="1" applyBorder="1" applyAlignment="1">
      <alignment vertical="top" wrapText="1"/>
    </xf>
    <xf numFmtId="224" fontId="74" fillId="0" borderId="0" xfId="0" applyNumberFormat="1" applyFont="1" applyAlignment="1">
      <alignment/>
    </xf>
    <xf numFmtId="223" fontId="119" fillId="0" borderId="65" xfId="2024" applyNumberFormat="1" applyFont="1" applyFill="1" applyBorder="1" applyAlignment="1">
      <alignment horizontal="center" vertical="center" wrapText="1"/>
    </xf>
    <xf numFmtId="223" fontId="74" fillId="0" borderId="41" xfId="0" applyNumberFormat="1" applyFont="1" applyBorder="1" applyAlignment="1">
      <alignment/>
    </xf>
    <xf numFmtId="225" fontId="126" fillId="0" borderId="0" xfId="0" applyNumberFormat="1" applyFont="1" applyAlignment="1">
      <alignment/>
    </xf>
    <xf numFmtId="223" fontId="137" fillId="0" borderId="6" xfId="2024" applyNumberFormat="1" applyFont="1" applyFill="1" applyBorder="1" applyAlignment="1">
      <alignment/>
    </xf>
    <xf numFmtId="16" fontId="126" fillId="0" borderId="24" xfId="0" applyNumberFormat="1" applyFont="1" applyFill="1" applyBorder="1" applyAlignment="1">
      <alignment horizontal="center" vertical="center" wrapText="1"/>
    </xf>
    <xf numFmtId="16" fontId="128" fillId="0" borderId="24" xfId="0" applyNumberFormat="1" applyFont="1" applyFill="1" applyBorder="1" applyAlignment="1">
      <alignment horizontal="center" vertical="center" wrapText="1"/>
    </xf>
    <xf numFmtId="49" fontId="74" fillId="43" borderId="6" xfId="1769" applyNumberFormat="1" applyFont="1" applyFill="1" applyBorder="1" applyAlignment="1" applyProtection="1">
      <alignment horizontal="left" vertical="center" wrapText="1" indent="2"/>
      <protection locked="0"/>
    </xf>
    <xf numFmtId="49" fontId="74" fillId="0" borderId="0" xfId="0" applyFont="1" applyAlignment="1">
      <alignment vertical="top" wrapText="1"/>
    </xf>
    <xf numFmtId="0" fontId="126" fillId="0" borderId="81" xfId="0" applyNumberFormat="1" applyFont="1" applyFill="1" applyBorder="1" applyAlignment="1">
      <alignment horizontal="left" vertical="center" wrapText="1"/>
    </xf>
    <xf numFmtId="0" fontId="127" fillId="0" borderId="68" xfId="0" applyNumberFormat="1" applyFont="1" applyFill="1" applyBorder="1" applyAlignment="1">
      <alignment horizontal="center" vertical="center" wrapText="1"/>
    </xf>
    <xf numFmtId="16" fontId="127" fillId="0" borderId="25" xfId="0" applyNumberFormat="1" applyFont="1" applyFill="1" applyBorder="1" applyAlignment="1">
      <alignment horizontal="center" vertical="center" wrapText="1"/>
    </xf>
    <xf numFmtId="0" fontId="126" fillId="0" borderId="62" xfId="0" applyNumberFormat="1" applyFont="1" applyFill="1" applyBorder="1" applyAlignment="1">
      <alignment horizontal="left" vertical="center" wrapText="1"/>
    </xf>
    <xf numFmtId="223" fontId="99" fillId="43" borderId="6" xfId="0" applyNumberFormat="1" applyFont="1" applyFill="1" applyBorder="1" applyAlignment="1">
      <alignment horizontal="center" vertical="center" wrapText="1"/>
    </xf>
    <xf numFmtId="223" fontId="74" fillId="43" borderId="6" xfId="0" applyNumberFormat="1" applyFont="1" applyFill="1" applyBorder="1" applyAlignment="1">
      <alignment/>
    </xf>
    <xf numFmtId="0" fontId="126" fillId="43" borderId="82" xfId="0" applyNumberFormat="1" applyFont="1" applyFill="1" applyBorder="1" applyAlignment="1">
      <alignment horizontal="left" vertical="center" wrapText="1"/>
    </xf>
    <xf numFmtId="0" fontId="127" fillId="0" borderId="79" xfId="0" applyNumberFormat="1" applyFont="1" applyFill="1" applyBorder="1" applyAlignment="1">
      <alignment horizontal="center" vertical="center" wrapText="1"/>
    </xf>
    <xf numFmtId="0" fontId="127" fillId="0" borderId="82" xfId="0" applyNumberFormat="1" applyFont="1" applyFill="1" applyBorder="1" applyAlignment="1">
      <alignment horizontal="center" wrapText="1"/>
    </xf>
    <xf numFmtId="0" fontId="127" fillId="0" borderId="83" xfId="0" applyNumberFormat="1" applyFont="1" applyFill="1" applyBorder="1" applyAlignment="1">
      <alignment horizontal="center" wrapText="1"/>
    </xf>
    <xf numFmtId="0" fontId="126" fillId="0" borderId="53" xfId="0" applyNumberFormat="1" applyFont="1" applyFill="1" applyBorder="1" applyAlignment="1">
      <alignment horizontal="left" vertical="center" wrapText="1"/>
    </xf>
    <xf numFmtId="49" fontId="126" fillId="43" borderId="53" xfId="1769" applyNumberFormat="1" applyFont="1" applyFill="1" applyBorder="1" applyAlignment="1" applyProtection="1">
      <alignment horizontal="left" vertical="center" wrapText="1" indent="2"/>
      <protection locked="0"/>
    </xf>
    <xf numFmtId="49" fontId="126" fillId="43" borderId="53" xfId="1769" applyNumberFormat="1" applyFont="1" applyFill="1" applyBorder="1" applyAlignment="1" applyProtection="1">
      <alignment vertical="center" wrapText="1"/>
      <protection locked="0"/>
    </xf>
    <xf numFmtId="0" fontId="138" fillId="0" borderId="53" xfId="0" applyNumberFormat="1" applyFont="1" applyBorder="1" applyAlignment="1">
      <alignment wrapText="1"/>
    </xf>
    <xf numFmtId="173" fontId="145" fillId="0" borderId="53" xfId="2024" applyFont="1" applyBorder="1" applyAlignment="1">
      <alignment horizontal="left" wrapText="1"/>
    </xf>
    <xf numFmtId="173" fontId="146" fillId="0" borderId="53" xfId="2024" applyFont="1" applyBorder="1" applyAlignment="1">
      <alignment horizontal="left" wrapText="1"/>
    </xf>
    <xf numFmtId="0" fontId="146" fillId="0" borderId="82" xfId="0" applyNumberFormat="1" applyFont="1" applyBorder="1" applyAlignment="1">
      <alignment wrapText="1"/>
    </xf>
    <xf numFmtId="0" fontId="127" fillId="0" borderId="53" xfId="0" applyNumberFormat="1" applyFont="1" applyFill="1" applyBorder="1" applyAlignment="1">
      <alignment horizontal="left" vertical="center" wrapText="1"/>
    </xf>
    <xf numFmtId="0" fontId="127" fillId="0" borderId="53" xfId="0" applyNumberFormat="1" applyFont="1" applyFill="1" applyBorder="1" applyAlignment="1">
      <alignment horizontal="center" vertical="center" wrapText="1"/>
    </xf>
    <xf numFmtId="223" fontId="126" fillId="0" borderId="81" xfId="2024" applyNumberFormat="1" applyFont="1" applyFill="1" applyBorder="1" applyAlignment="1">
      <alignment horizontal="left" vertical="center" wrapText="1"/>
    </xf>
    <xf numFmtId="223" fontId="126" fillId="0" borderId="81" xfId="0" applyNumberFormat="1" applyFont="1" applyFill="1" applyBorder="1" applyAlignment="1">
      <alignment horizontal="left" vertical="center" wrapText="1"/>
    </xf>
    <xf numFmtId="0" fontId="126" fillId="0" borderId="84" xfId="0" applyNumberFormat="1" applyFont="1" applyFill="1" applyBorder="1" applyAlignment="1">
      <alignment horizontal="left" vertical="center" wrapText="1"/>
    </xf>
    <xf numFmtId="0" fontId="127" fillId="0" borderId="71" xfId="0" applyNumberFormat="1" applyFont="1" applyFill="1" applyBorder="1" applyAlignment="1">
      <alignment horizontal="center" vertical="center" wrapText="1"/>
    </xf>
    <xf numFmtId="0" fontId="127" fillId="0" borderId="85" xfId="0" applyNumberFormat="1" applyFont="1" applyFill="1" applyBorder="1" applyAlignment="1">
      <alignment horizontal="center" vertical="center" wrapText="1"/>
    </xf>
    <xf numFmtId="0" fontId="126" fillId="0" borderId="85" xfId="0" applyNumberFormat="1" applyFont="1" applyFill="1" applyBorder="1" applyAlignment="1">
      <alignment horizontal="left" vertical="center" wrapText="1"/>
    </xf>
    <xf numFmtId="0" fontId="127" fillId="0" borderId="85" xfId="0" applyNumberFormat="1" applyFont="1" applyFill="1" applyBorder="1" applyAlignment="1">
      <alignment horizontal="left" vertical="center" wrapText="1"/>
    </xf>
    <xf numFmtId="0" fontId="126" fillId="0" borderId="86" xfId="0" applyNumberFormat="1" applyFont="1" applyFill="1" applyBorder="1" applyAlignment="1">
      <alignment horizontal="left" vertical="center" wrapText="1"/>
    </xf>
    <xf numFmtId="223" fontId="127" fillId="0" borderId="6" xfId="2024" applyNumberFormat="1" applyFont="1" applyFill="1" applyBorder="1" applyAlignment="1">
      <alignment vertical="center" wrapText="1"/>
    </xf>
    <xf numFmtId="49" fontId="127" fillId="0" borderId="24" xfId="0" applyFont="1" applyBorder="1" applyAlignment="1">
      <alignment horizontal="center" vertical="top"/>
    </xf>
    <xf numFmtId="0" fontId="147" fillId="0" borderId="24" xfId="0" applyNumberFormat="1" applyFont="1" applyFill="1" applyBorder="1" applyAlignment="1">
      <alignment horizontal="center" vertical="center" wrapText="1"/>
    </xf>
    <xf numFmtId="0" fontId="147" fillId="0" borderId="6" xfId="0" applyNumberFormat="1" applyFont="1" applyFill="1" applyBorder="1" applyAlignment="1">
      <alignment horizontal="left" vertical="center" wrapText="1"/>
    </xf>
    <xf numFmtId="223" fontId="127" fillId="0" borderId="64" xfId="2024" applyNumberFormat="1" applyFont="1" applyFill="1" applyBorder="1" applyAlignment="1">
      <alignment vertical="center" wrapText="1"/>
    </xf>
    <xf numFmtId="223" fontId="127" fillId="0" borderId="87" xfId="2024" applyNumberFormat="1" applyFont="1" applyFill="1" applyBorder="1" applyAlignment="1">
      <alignment vertical="center" wrapText="1"/>
    </xf>
    <xf numFmtId="223" fontId="127" fillId="0" borderId="81" xfId="2024" applyNumberFormat="1" applyFont="1" applyFill="1" applyBorder="1" applyAlignment="1">
      <alignment vertical="center" wrapText="1"/>
    </xf>
    <xf numFmtId="223" fontId="126" fillId="0" borderId="81" xfId="2024" applyNumberFormat="1" applyFont="1" applyFill="1" applyBorder="1" applyAlignment="1">
      <alignment vertical="center" wrapText="1"/>
    </xf>
    <xf numFmtId="223" fontId="127" fillId="0" borderId="81" xfId="0" applyNumberFormat="1" applyFont="1" applyFill="1" applyBorder="1" applyAlignment="1">
      <alignment vertical="center" wrapText="1"/>
    </xf>
    <xf numFmtId="223" fontId="126" fillId="0" borderId="81" xfId="0" applyNumberFormat="1" applyFont="1" applyFill="1" applyBorder="1" applyAlignment="1">
      <alignment vertical="center" wrapText="1"/>
    </xf>
    <xf numFmtId="0" fontId="127" fillId="0" borderId="6" xfId="0" applyNumberFormat="1" applyFont="1" applyFill="1" applyBorder="1" applyAlignment="1">
      <alignment horizontal="left" vertical="center" wrapText="1"/>
    </xf>
    <xf numFmtId="223" fontId="99" fillId="0" borderId="6" xfId="0" applyNumberFormat="1" applyFont="1" applyFill="1" applyBorder="1" applyAlignment="1">
      <alignment horizontal="left" vertical="center" wrapText="1"/>
    </xf>
    <xf numFmtId="223" fontId="99" fillId="0" borderId="64" xfId="2024" applyNumberFormat="1" applyFont="1" applyFill="1" applyBorder="1" applyAlignment="1">
      <alignment vertical="center" wrapText="1"/>
    </xf>
    <xf numFmtId="223" fontId="74" fillId="0" borderId="6" xfId="2024" applyNumberFormat="1" applyFont="1" applyFill="1" applyBorder="1" applyAlignment="1">
      <alignment vertical="center" wrapText="1"/>
    </xf>
    <xf numFmtId="223" fontId="99" fillId="0" borderId="6" xfId="2024" applyNumberFormat="1" applyFont="1" applyFill="1" applyBorder="1" applyAlignment="1">
      <alignment vertical="center" wrapText="1"/>
    </xf>
    <xf numFmtId="16" fontId="74" fillId="0" borderId="24" xfId="0" applyNumberFormat="1" applyFont="1" applyFill="1" applyBorder="1" applyAlignment="1">
      <alignment horizontal="center" vertical="center" wrapText="1"/>
    </xf>
    <xf numFmtId="217" fontId="127" fillId="0" borderId="6" xfId="2024" applyNumberFormat="1" applyFont="1" applyFill="1" applyBorder="1" applyAlignment="1">
      <alignment horizontal="center" vertical="center" wrapText="1"/>
    </xf>
    <xf numFmtId="224" fontId="148" fillId="0" borderId="0" xfId="0" applyNumberFormat="1" applyFont="1" applyAlignment="1">
      <alignment/>
    </xf>
    <xf numFmtId="0" fontId="74" fillId="43" borderId="6" xfId="0" applyNumberFormat="1" applyFont="1" applyFill="1" applyBorder="1" applyAlignment="1">
      <alignment horizontal="center" vertical="center" wrapText="1"/>
    </xf>
    <xf numFmtId="223" fontId="118" fillId="43" borderId="6" xfId="2024" applyNumberFormat="1" applyFont="1" applyFill="1" applyBorder="1" applyAlignment="1">
      <alignment horizontal="left" vertical="center" wrapText="1"/>
    </xf>
    <xf numFmtId="0" fontId="4" fillId="36" borderId="88" xfId="1770" applyFill="1" applyBorder="1" applyAlignment="1" applyProtection="1">
      <alignment horizontal="center" vertical="center"/>
      <protection locked="0"/>
    </xf>
    <xf numFmtId="0" fontId="4" fillId="36" borderId="89" xfId="1770" applyFill="1" applyBorder="1" applyAlignment="1" applyProtection="1">
      <alignment horizontal="center" vertical="center"/>
      <protection locked="0"/>
    </xf>
    <xf numFmtId="0" fontId="14" fillId="0" borderId="88" xfId="1770" applyFont="1" applyBorder="1" applyAlignment="1" applyProtection="1">
      <alignment horizontal="center" vertical="center"/>
      <protection/>
    </xf>
    <xf numFmtId="49" fontId="14" fillId="6" borderId="90" xfId="0" applyFont="1" applyFill="1" applyBorder="1" applyAlignment="1" applyProtection="1">
      <alignment horizontal="center" vertical="center"/>
      <protection/>
    </xf>
    <xf numFmtId="49" fontId="14" fillId="6" borderId="91" xfId="0" applyFont="1" applyFill="1" applyBorder="1" applyAlignment="1" applyProtection="1">
      <alignment horizontal="center" vertical="center"/>
      <protection/>
    </xf>
    <xf numFmtId="49" fontId="14" fillId="6" borderId="92" xfId="0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Alignment="1" applyProtection="1">
      <alignment horizontal="center" vertical="center" wrapText="1"/>
      <protection/>
    </xf>
    <xf numFmtId="49" fontId="0" fillId="0" borderId="0" xfId="1772" applyNumberFormat="1" applyFont="1" applyFill="1" applyBorder="1" applyAlignment="1" applyProtection="1">
      <alignment horizontal="center" vertical="center"/>
      <protection/>
    </xf>
    <xf numFmtId="49" fontId="0" fillId="0" borderId="0" xfId="1772" applyNumberFormat="1" applyFont="1" applyFill="1" applyBorder="1" applyAlignment="1" applyProtection="1">
      <alignment horizontal="center" vertical="center"/>
      <protection/>
    </xf>
    <xf numFmtId="0" fontId="64" fillId="0" borderId="0" xfId="1421" applyNumberFormat="1" applyFont="1" applyFill="1" applyBorder="1" applyAlignment="1" applyProtection="1">
      <alignment horizontal="center" vertical="center"/>
      <protection/>
    </xf>
    <xf numFmtId="49" fontId="64" fillId="0" borderId="0" xfId="1421" applyNumberFormat="1" applyFont="1" applyFill="1" applyBorder="1" applyAlignment="1" applyProtection="1">
      <alignment horizontal="center" vertical="center"/>
      <protection/>
    </xf>
    <xf numFmtId="0" fontId="131" fillId="0" borderId="0" xfId="0" applyNumberFormat="1" applyFont="1" applyAlignment="1">
      <alignment horizontal="center" vertical="center" wrapText="1"/>
    </xf>
    <xf numFmtId="0" fontId="131" fillId="0" borderId="0" xfId="0" applyNumberFormat="1" applyFont="1" applyAlignment="1">
      <alignment horizontal="center" vertical="center"/>
    </xf>
    <xf numFmtId="0" fontId="133" fillId="0" borderId="25" xfId="0" applyNumberFormat="1" applyFont="1" applyBorder="1" applyAlignment="1">
      <alignment horizontal="center" vertical="center" wrapText="1"/>
    </xf>
    <xf numFmtId="0" fontId="133" fillId="0" borderId="24" xfId="0" applyNumberFormat="1" applyFont="1" applyBorder="1" applyAlignment="1">
      <alignment horizontal="center" vertical="center" wrapText="1"/>
    </xf>
    <xf numFmtId="0" fontId="133" fillId="0" borderId="61" xfId="0" applyNumberFormat="1" applyFont="1" applyBorder="1" applyAlignment="1">
      <alignment horizontal="center" vertical="center" wrapText="1"/>
    </xf>
    <xf numFmtId="0" fontId="133" fillId="0" borderId="72" xfId="0" applyNumberFormat="1" applyFont="1" applyBorder="1" applyAlignment="1">
      <alignment horizontal="center" vertical="center" wrapText="1"/>
    </xf>
    <xf numFmtId="0" fontId="133" fillId="0" borderId="6" xfId="0" applyNumberFormat="1" applyFont="1" applyBorder="1" applyAlignment="1">
      <alignment horizontal="center" vertical="center" wrapText="1"/>
    </xf>
    <xf numFmtId="0" fontId="133" fillId="0" borderId="60" xfId="0" applyNumberFormat="1" applyFont="1" applyBorder="1" applyAlignment="1">
      <alignment horizontal="center" vertical="center" wrapText="1"/>
    </xf>
    <xf numFmtId="0" fontId="133" fillId="0" borderId="93" xfId="0" applyNumberFormat="1" applyFont="1" applyBorder="1" applyAlignment="1">
      <alignment horizontal="center" vertical="center" wrapText="1"/>
    </xf>
    <xf numFmtId="0" fontId="133" fillId="0" borderId="94" xfId="0" applyNumberFormat="1" applyFont="1" applyBorder="1" applyAlignment="1">
      <alignment horizontal="center" vertical="center" wrapText="1"/>
    </xf>
    <xf numFmtId="0" fontId="133" fillId="0" borderId="79" xfId="0" applyNumberFormat="1" applyFont="1" applyBorder="1" applyAlignment="1">
      <alignment horizontal="center" vertical="center" wrapText="1"/>
    </xf>
    <xf numFmtId="0" fontId="133" fillId="0" borderId="87" xfId="0" applyNumberFormat="1" applyFont="1" applyBorder="1" applyAlignment="1">
      <alignment horizontal="center" vertical="center" wrapText="1"/>
    </xf>
    <xf numFmtId="0" fontId="133" fillId="0" borderId="95" xfId="0" applyNumberFormat="1" applyFont="1" applyBorder="1" applyAlignment="1">
      <alignment horizontal="center" vertical="center" wrapText="1"/>
    </xf>
    <xf numFmtId="0" fontId="133" fillId="0" borderId="1" xfId="0" applyNumberFormat="1" applyFont="1" applyBorder="1" applyAlignment="1">
      <alignment horizontal="center" vertical="center" wrapText="1"/>
    </xf>
    <xf numFmtId="0" fontId="133" fillId="0" borderId="96" xfId="0" applyNumberFormat="1" applyFont="1" applyBorder="1" applyAlignment="1">
      <alignment horizontal="center" vertical="center" wrapText="1"/>
    </xf>
    <xf numFmtId="0" fontId="128" fillId="0" borderId="0" xfId="0" applyNumberFormat="1" applyFont="1" applyAlignment="1">
      <alignment horizontal="right" vertical="center" wrapText="1"/>
    </xf>
    <xf numFmtId="2" fontId="132" fillId="0" borderId="0" xfId="0" applyNumberFormat="1" applyFont="1" applyAlignment="1">
      <alignment horizontal="center" wrapText="1"/>
    </xf>
    <xf numFmtId="0" fontId="126" fillId="0" borderId="0" xfId="0" applyNumberFormat="1" applyFont="1" applyAlignment="1">
      <alignment horizontal="center" vertical="center"/>
    </xf>
    <xf numFmtId="0" fontId="126" fillId="0" borderId="0" xfId="0" applyNumberFormat="1" applyFont="1" applyAlignment="1">
      <alignment horizontal="left" wrapText="1"/>
    </xf>
    <xf numFmtId="0" fontId="133" fillId="0" borderId="97" xfId="0" applyNumberFormat="1" applyFont="1" applyBorder="1" applyAlignment="1">
      <alignment horizontal="center" vertical="center" wrapText="1"/>
    </xf>
    <xf numFmtId="0" fontId="133" fillId="0" borderId="98" xfId="0" applyNumberFormat="1" applyFont="1" applyBorder="1" applyAlignment="1">
      <alignment horizontal="center" vertical="center" wrapText="1"/>
    </xf>
    <xf numFmtId="0" fontId="133" fillId="0" borderId="99" xfId="0" applyNumberFormat="1" applyFont="1" applyBorder="1" applyAlignment="1">
      <alignment horizontal="center" vertical="center" wrapText="1"/>
    </xf>
    <xf numFmtId="0" fontId="127" fillId="0" borderId="24" xfId="0" applyNumberFormat="1" applyFont="1" applyFill="1" applyBorder="1" applyAlignment="1">
      <alignment horizontal="center" vertical="center" wrapText="1"/>
    </xf>
    <xf numFmtId="0" fontId="127" fillId="0" borderId="53" xfId="0" applyNumberFormat="1" applyFont="1" applyFill="1" applyBorder="1" applyAlignment="1">
      <alignment horizontal="center" vertical="center" wrapText="1"/>
    </xf>
    <xf numFmtId="0" fontId="126" fillId="0" borderId="0" xfId="0" applyNumberFormat="1" applyFont="1" applyFill="1" applyBorder="1" applyAlignment="1">
      <alignment horizontal="left" vertical="center" wrapText="1"/>
    </xf>
    <xf numFmtId="0" fontId="74" fillId="0" borderId="0" xfId="0" applyNumberFormat="1" applyFont="1" applyAlignment="1">
      <alignment horizontal="right" vertical="center" wrapText="1"/>
    </xf>
    <xf numFmtId="0" fontId="99" fillId="0" borderId="25" xfId="0" applyNumberFormat="1" applyFont="1" applyBorder="1" applyAlignment="1">
      <alignment horizontal="center" vertical="center" wrapText="1"/>
    </xf>
    <xf numFmtId="0" fontId="99" fillId="0" borderId="24" xfId="0" applyNumberFormat="1" applyFont="1" applyBorder="1" applyAlignment="1">
      <alignment horizontal="center" vertical="center" wrapText="1"/>
    </xf>
    <xf numFmtId="0" fontId="99" fillId="0" borderId="61" xfId="0" applyNumberFormat="1" applyFont="1" applyBorder="1" applyAlignment="1">
      <alignment horizontal="center" vertical="center" wrapText="1"/>
    </xf>
    <xf numFmtId="0" fontId="99" fillId="0" borderId="72" xfId="0" applyNumberFormat="1" applyFont="1" applyBorder="1" applyAlignment="1">
      <alignment horizontal="center" vertical="center" wrapText="1"/>
    </xf>
    <xf numFmtId="0" fontId="99" fillId="0" borderId="6" xfId="0" applyNumberFormat="1" applyFont="1" applyBorder="1" applyAlignment="1">
      <alignment horizontal="center" vertical="center" wrapText="1"/>
    </xf>
    <xf numFmtId="0" fontId="99" fillId="0" borderId="60" xfId="0" applyNumberFormat="1" applyFont="1" applyBorder="1" applyAlignment="1">
      <alignment horizontal="center" vertical="center" wrapText="1"/>
    </xf>
    <xf numFmtId="0" fontId="99" fillId="0" borderId="93" xfId="0" applyNumberFormat="1" applyFont="1" applyBorder="1" applyAlignment="1">
      <alignment horizontal="center" vertical="center" wrapText="1"/>
    </xf>
    <xf numFmtId="0" fontId="99" fillId="0" borderId="94" xfId="0" applyNumberFormat="1" applyFont="1" applyBorder="1" applyAlignment="1">
      <alignment horizontal="center" vertical="center" wrapText="1"/>
    </xf>
    <xf numFmtId="0" fontId="99" fillId="0" borderId="79" xfId="0" applyNumberFormat="1" applyFont="1" applyBorder="1" applyAlignment="1">
      <alignment horizontal="center" vertical="center" wrapText="1"/>
    </xf>
    <xf numFmtId="0" fontId="99" fillId="0" borderId="87" xfId="0" applyNumberFormat="1" applyFont="1" applyBorder="1" applyAlignment="1">
      <alignment horizontal="center" vertical="center" wrapText="1"/>
    </xf>
    <xf numFmtId="0" fontId="99" fillId="0" borderId="100" xfId="0" applyNumberFormat="1" applyFont="1" applyBorder="1" applyAlignment="1">
      <alignment horizontal="center" vertical="center" wrapText="1"/>
    </xf>
    <xf numFmtId="0" fontId="99" fillId="0" borderId="41" xfId="0" applyNumberFormat="1" applyFont="1" applyBorder="1" applyAlignment="1">
      <alignment horizontal="center" vertical="center" wrapText="1"/>
    </xf>
    <xf numFmtId="0" fontId="99" fillId="0" borderId="62" xfId="0" applyNumberFormat="1" applyFont="1" applyBorder="1" applyAlignment="1">
      <alignment horizontal="center" vertical="center" wrapText="1"/>
    </xf>
    <xf numFmtId="0" fontId="99" fillId="0" borderId="0" xfId="0" applyNumberFormat="1" applyFont="1" applyAlignment="1">
      <alignment horizontal="center" vertical="center" wrapText="1"/>
    </xf>
    <xf numFmtId="0" fontId="118" fillId="0" borderId="0" xfId="0" applyNumberFormat="1" applyFont="1" applyAlignment="1">
      <alignment horizontal="right"/>
    </xf>
    <xf numFmtId="0" fontId="118" fillId="0" borderId="0" xfId="0" applyNumberFormat="1" applyFont="1" applyAlignment="1">
      <alignment horizontal="center" vertical="center"/>
    </xf>
    <xf numFmtId="0" fontId="119" fillId="0" borderId="0" xfId="0" applyNumberFormat="1" applyFont="1" applyAlignment="1">
      <alignment horizontal="center" vertical="center" wrapText="1"/>
    </xf>
    <xf numFmtId="0" fontId="119" fillId="0" borderId="23" xfId="0" applyNumberFormat="1" applyFont="1" applyFill="1" applyBorder="1" applyAlignment="1">
      <alignment horizontal="center" vertical="center" wrapText="1"/>
    </xf>
    <xf numFmtId="0" fontId="119" fillId="0" borderId="101" xfId="0" applyNumberFormat="1" applyFont="1" applyFill="1" applyBorder="1" applyAlignment="1">
      <alignment horizontal="center" vertical="center" wrapText="1"/>
    </xf>
    <xf numFmtId="0" fontId="119" fillId="0" borderId="63" xfId="0" applyNumberFormat="1" applyFont="1" applyFill="1" applyBorder="1" applyAlignment="1">
      <alignment horizontal="center" vertical="center" wrapText="1"/>
    </xf>
    <xf numFmtId="0" fontId="119" fillId="0" borderId="95" xfId="0" applyNumberFormat="1" applyFont="1" applyFill="1" applyBorder="1" applyAlignment="1">
      <alignment horizontal="center" vertical="center" wrapText="1"/>
    </xf>
    <xf numFmtId="0" fontId="119" fillId="0" borderId="1" xfId="0" applyNumberFormat="1" applyFont="1" applyFill="1" applyBorder="1" applyAlignment="1">
      <alignment horizontal="center" vertical="center" wrapText="1"/>
    </xf>
    <xf numFmtId="0" fontId="119" fillId="0" borderId="64" xfId="0" applyNumberFormat="1" applyFont="1" applyFill="1" applyBorder="1" applyAlignment="1">
      <alignment horizontal="center" vertical="center" wrapText="1"/>
    </xf>
    <xf numFmtId="0" fontId="119" fillId="0" borderId="83" xfId="0" applyNumberFormat="1" applyFont="1" applyBorder="1" applyAlignment="1">
      <alignment horizontal="center" vertical="top" wrapText="1"/>
    </xf>
    <xf numFmtId="0" fontId="119" fillId="0" borderId="73" xfId="0" applyNumberFormat="1" applyFont="1" applyBorder="1" applyAlignment="1">
      <alignment horizontal="center" vertical="top" wrapText="1"/>
    </xf>
    <xf numFmtId="0" fontId="119" fillId="0" borderId="74" xfId="0" applyNumberFormat="1" applyFont="1" applyBorder="1" applyAlignment="1">
      <alignment horizontal="center" vertical="top" wrapText="1"/>
    </xf>
    <xf numFmtId="0" fontId="118" fillId="0" borderId="0" xfId="0" applyNumberFormat="1" applyFont="1" applyAlignment="1">
      <alignment horizontal="right" vertical="center" wrapText="1"/>
    </xf>
    <xf numFmtId="0" fontId="128" fillId="0" borderId="0" xfId="0" applyNumberFormat="1" applyFont="1" applyFill="1" applyBorder="1" applyAlignment="1">
      <alignment horizontal="left" vertical="center" wrapText="1"/>
    </xf>
    <xf numFmtId="0" fontId="74" fillId="0" borderId="72" xfId="0" applyNumberFormat="1" applyFont="1" applyBorder="1" applyAlignment="1">
      <alignment horizontal="center" vertical="center" wrapText="1"/>
    </xf>
    <xf numFmtId="0" fontId="74" fillId="0" borderId="6" xfId="0" applyNumberFormat="1" applyFont="1" applyBorder="1" applyAlignment="1">
      <alignment horizontal="center" vertical="center" wrapText="1"/>
    </xf>
    <xf numFmtId="0" fontId="128" fillId="0" borderId="0" xfId="0" applyNumberFormat="1" applyFont="1" applyAlignment="1">
      <alignment horizontal="left" wrapText="1"/>
    </xf>
    <xf numFmtId="0" fontId="74" fillId="0" borderId="93" xfId="0" applyNumberFormat="1" applyFont="1" applyBorder="1" applyAlignment="1">
      <alignment horizontal="center" vertical="center" wrapText="1"/>
    </xf>
    <xf numFmtId="0" fontId="74" fillId="0" borderId="94" xfId="0" applyNumberFormat="1" applyFont="1" applyBorder="1" applyAlignment="1">
      <alignment horizontal="center" vertical="center" wrapText="1"/>
    </xf>
    <xf numFmtId="0" fontId="74" fillId="0" borderId="79" xfId="0" applyNumberFormat="1" applyFont="1" applyBorder="1" applyAlignment="1">
      <alignment horizontal="center" vertical="center" wrapText="1"/>
    </xf>
    <xf numFmtId="0" fontId="74" fillId="0" borderId="87" xfId="0" applyNumberFormat="1" applyFont="1" applyBorder="1" applyAlignment="1">
      <alignment horizontal="center" vertical="center" wrapText="1"/>
    </xf>
    <xf numFmtId="0" fontId="130" fillId="0" borderId="102" xfId="0" applyNumberFormat="1" applyFont="1" applyFill="1" applyBorder="1" applyAlignment="1">
      <alignment horizontal="center" vertical="center" wrapText="1"/>
    </xf>
    <xf numFmtId="0" fontId="130" fillId="0" borderId="81" xfId="0" applyNumberFormat="1" applyFont="1" applyFill="1" applyBorder="1" applyAlignment="1">
      <alignment horizontal="center" vertical="center" wrapText="1"/>
    </xf>
    <xf numFmtId="0" fontId="129" fillId="0" borderId="0" xfId="0" applyNumberFormat="1" applyFont="1" applyAlignment="1">
      <alignment horizontal="center" vertical="center" wrapText="1"/>
    </xf>
    <xf numFmtId="0" fontId="129" fillId="0" borderId="0" xfId="0" applyNumberFormat="1" applyFont="1" applyAlignment="1">
      <alignment horizontal="center" vertical="center"/>
    </xf>
    <xf numFmtId="0" fontId="74" fillId="0" borderId="25" xfId="0" applyNumberFormat="1" applyFont="1" applyBorder="1" applyAlignment="1">
      <alignment horizontal="center" vertical="center" wrapText="1"/>
    </xf>
    <xf numFmtId="0" fontId="74" fillId="0" borderId="24" xfId="0" applyNumberFormat="1" applyFont="1" applyBorder="1" applyAlignment="1">
      <alignment horizontal="center" vertical="center" wrapText="1"/>
    </xf>
    <xf numFmtId="0" fontId="120" fillId="0" borderId="72" xfId="0" applyNumberFormat="1" applyFont="1" applyBorder="1" applyAlignment="1">
      <alignment horizontal="center" vertical="center" wrapText="1"/>
    </xf>
    <xf numFmtId="0" fontId="120" fillId="0" borderId="6" xfId="0" applyNumberFormat="1" applyFont="1" applyBorder="1" applyAlignment="1">
      <alignment horizontal="center" vertical="center" wrapText="1"/>
    </xf>
    <xf numFmtId="0" fontId="74" fillId="0" borderId="100" xfId="0" applyNumberFormat="1" applyFont="1" applyBorder="1" applyAlignment="1">
      <alignment horizontal="center" vertical="center" wrapText="1"/>
    </xf>
    <xf numFmtId="0" fontId="74" fillId="0" borderId="41" xfId="0" applyNumberFormat="1" applyFont="1" applyBorder="1" applyAlignment="1">
      <alignment/>
    </xf>
    <xf numFmtId="0" fontId="99" fillId="0" borderId="6" xfId="0" applyNumberFormat="1" applyFont="1" applyFill="1" applyBorder="1" applyAlignment="1">
      <alignment horizontal="center" vertical="center" wrapText="1"/>
    </xf>
    <xf numFmtId="0" fontId="121" fillId="0" borderId="6" xfId="0" applyNumberFormat="1" applyFont="1" applyBorder="1" applyAlignment="1">
      <alignment horizontal="center" vertical="center" wrapText="1"/>
    </xf>
    <xf numFmtId="0" fontId="99" fillId="0" borderId="41" xfId="0" applyNumberFormat="1" applyFont="1" applyBorder="1" applyAlignment="1">
      <alignment horizontal="center" vertical="center"/>
    </xf>
    <xf numFmtId="0" fontId="123" fillId="0" borderId="24" xfId="0" applyNumberFormat="1" applyFont="1" applyFill="1" applyBorder="1" applyAlignment="1">
      <alignment horizontal="center" vertical="center" wrapText="1"/>
    </xf>
    <xf numFmtId="0" fontId="123" fillId="0" borderId="6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Alignment="1">
      <alignment horizontal="left" wrapText="1"/>
    </xf>
    <xf numFmtId="0" fontId="99" fillId="0" borderId="0" xfId="0" applyNumberFormat="1" applyFont="1" applyAlignment="1">
      <alignment horizontal="center" wrapText="1"/>
    </xf>
    <xf numFmtId="0" fontId="99" fillId="0" borderId="25" xfId="0" applyNumberFormat="1" applyFont="1" applyFill="1" applyBorder="1" applyAlignment="1">
      <alignment horizontal="center" vertical="center" wrapText="1"/>
    </xf>
    <xf numFmtId="0" fontId="99" fillId="0" borderId="24" xfId="0" applyNumberFormat="1" applyFont="1" applyFill="1" applyBorder="1" applyAlignment="1">
      <alignment horizontal="center" vertical="center" wrapText="1"/>
    </xf>
    <xf numFmtId="0" fontId="99" fillId="0" borderId="72" xfId="0" applyNumberFormat="1" applyFont="1" applyFill="1" applyBorder="1" applyAlignment="1">
      <alignment horizontal="center" vertical="center" wrapText="1"/>
    </xf>
    <xf numFmtId="0" fontId="121" fillId="0" borderId="72" xfId="0" applyNumberFormat="1" applyFont="1" applyBorder="1" applyAlignment="1">
      <alignment horizontal="center" vertical="center" wrapText="1"/>
    </xf>
    <xf numFmtId="0" fontId="121" fillId="0" borderId="100" xfId="0" applyNumberFormat="1" applyFont="1" applyBorder="1" applyAlignment="1">
      <alignment horizontal="center" vertical="center" wrapText="1"/>
    </xf>
    <xf numFmtId="0" fontId="119" fillId="0" borderId="6" xfId="0" applyNumberFormat="1" applyFont="1" applyBorder="1" applyAlignment="1">
      <alignment horizontal="center" vertical="center" wrapText="1"/>
    </xf>
    <xf numFmtId="0" fontId="119" fillId="0" borderId="0" xfId="0" applyNumberFormat="1" applyFont="1" applyAlignment="1">
      <alignment horizontal="center" wrapText="1"/>
    </xf>
    <xf numFmtId="0" fontId="119" fillId="0" borderId="0" xfId="0" applyNumberFormat="1" applyFont="1" applyAlignment="1">
      <alignment horizontal="center"/>
    </xf>
    <xf numFmtId="0" fontId="119" fillId="0" borderId="0" xfId="0" applyNumberFormat="1" applyFont="1" applyAlignment="1">
      <alignment horizontal="right"/>
    </xf>
    <xf numFmtId="0" fontId="119" fillId="0" borderId="25" xfId="0" applyNumberFormat="1" applyFont="1" applyBorder="1" applyAlignment="1">
      <alignment horizontal="center" vertical="center" wrapText="1"/>
    </xf>
    <xf numFmtId="0" fontId="119" fillId="0" borderId="24" xfId="0" applyNumberFormat="1" applyFont="1" applyBorder="1" applyAlignment="1">
      <alignment horizontal="center" vertical="center" wrapText="1"/>
    </xf>
    <xf numFmtId="0" fontId="119" fillId="0" borderId="61" xfId="0" applyNumberFormat="1" applyFont="1" applyBorder="1" applyAlignment="1">
      <alignment horizontal="center" vertical="center" wrapText="1"/>
    </xf>
    <xf numFmtId="0" fontId="119" fillId="0" borderId="72" xfId="0" applyNumberFormat="1" applyFont="1" applyBorder="1" applyAlignment="1">
      <alignment horizontal="center" vertical="center" wrapText="1"/>
    </xf>
    <xf numFmtId="0" fontId="119" fillId="0" borderId="60" xfId="0" applyNumberFormat="1" applyFont="1" applyBorder="1" applyAlignment="1">
      <alignment horizontal="center" vertical="center" wrapText="1"/>
    </xf>
    <xf numFmtId="0" fontId="119" fillId="0" borderId="100" xfId="0" applyNumberFormat="1" applyFont="1" applyBorder="1" applyAlignment="1">
      <alignment horizontal="center" vertical="center" wrapText="1"/>
    </xf>
    <xf numFmtId="0" fontId="119" fillId="0" borderId="41" xfId="0" applyNumberFormat="1" applyFont="1" applyBorder="1" applyAlignment="1">
      <alignment horizontal="center" vertical="center" wrapText="1"/>
    </xf>
    <xf numFmtId="0" fontId="119" fillId="0" borderId="62" xfId="0" applyNumberFormat="1" applyFont="1" applyBorder="1" applyAlignment="1">
      <alignment horizontal="center" vertical="center" wrapText="1"/>
    </xf>
    <xf numFmtId="0" fontId="128" fillId="0" borderId="0" xfId="0" applyNumberFormat="1" applyFont="1" applyBorder="1" applyAlignment="1">
      <alignment horizontal="center" vertical="top" wrapText="1"/>
    </xf>
    <xf numFmtId="0" fontId="129" fillId="0" borderId="0" xfId="0" applyNumberFormat="1" applyFont="1" applyAlignment="1">
      <alignment horizontal="center" wrapText="1"/>
    </xf>
    <xf numFmtId="0" fontId="129" fillId="0" borderId="0" xfId="0" applyNumberFormat="1" applyFont="1" applyAlignment="1">
      <alignment horizontal="center"/>
    </xf>
    <xf numFmtId="0" fontId="129" fillId="0" borderId="103" xfId="0" applyNumberFormat="1" applyFont="1" applyFill="1" applyBorder="1" applyAlignment="1">
      <alignment horizontal="center" vertical="center" wrapText="1"/>
    </xf>
    <xf numFmtId="0" fontId="129" fillId="0" borderId="104" xfId="0" applyNumberFormat="1" applyFont="1" applyFill="1" applyBorder="1" applyAlignment="1">
      <alignment horizontal="center" vertical="center" wrapText="1"/>
    </xf>
    <xf numFmtId="0" fontId="129" fillId="0" borderId="105" xfId="0" applyNumberFormat="1" applyFont="1" applyFill="1" applyBorder="1" applyAlignment="1">
      <alignment horizontal="center" vertical="center" wrapText="1"/>
    </xf>
    <xf numFmtId="0" fontId="129" fillId="0" borderId="106" xfId="0" applyNumberFormat="1" applyFont="1" applyBorder="1" applyAlignment="1">
      <alignment horizontal="center" vertical="top" wrapText="1"/>
    </xf>
    <xf numFmtId="0" fontId="129" fillId="0" borderId="107" xfId="0" applyNumberFormat="1" applyFont="1" applyBorder="1" applyAlignment="1">
      <alignment horizontal="center" vertical="top" wrapText="1"/>
    </xf>
    <xf numFmtId="0" fontId="129" fillId="0" borderId="74" xfId="0" applyNumberFormat="1" applyFont="1" applyBorder="1" applyAlignment="1">
      <alignment horizontal="center" vertical="top" wrapText="1"/>
    </xf>
    <xf numFmtId="0" fontId="129" fillId="0" borderId="102" xfId="0" applyNumberFormat="1" applyFont="1" applyBorder="1" applyAlignment="1">
      <alignment horizontal="center" vertical="top" wrapText="1"/>
    </xf>
    <xf numFmtId="0" fontId="129" fillId="0" borderId="45" xfId="0" applyNumberFormat="1" applyFont="1" applyBorder="1" applyAlignment="1">
      <alignment horizontal="center" vertical="top" wrapText="1"/>
    </xf>
    <xf numFmtId="0" fontId="129" fillId="0" borderId="81" xfId="0" applyNumberFormat="1" applyFont="1" applyBorder="1" applyAlignment="1">
      <alignment horizontal="center" vertical="top" wrapText="1"/>
    </xf>
    <xf numFmtId="0" fontId="129" fillId="0" borderId="53" xfId="0" applyNumberFormat="1" applyFont="1" applyBorder="1" applyAlignment="1">
      <alignment horizontal="center" vertical="top" wrapText="1"/>
    </xf>
    <xf numFmtId="0" fontId="129" fillId="0" borderId="66" xfId="0" applyNumberFormat="1" applyFont="1" applyBorder="1" applyAlignment="1">
      <alignment horizontal="center" vertical="top" wrapText="1"/>
    </xf>
    <xf numFmtId="0" fontId="129" fillId="0" borderId="102" xfId="0" applyNumberFormat="1" applyFont="1" applyBorder="1" applyAlignment="1">
      <alignment horizontal="center" vertical="center" wrapText="1"/>
    </xf>
    <xf numFmtId="0" fontId="129" fillId="0" borderId="45" xfId="0" applyNumberFormat="1" applyFont="1" applyBorder="1" applyAlignment="1">
      <alignment horizontal="center" vertical="center" wrapText="1"/>
    </xf>
    <xf numFmtId="0" fontId="129" fillId="0" borderId="81" xfId="0" applyNumberFormat="1" applyFont="1" applyBorder="1" applyAlignment="1">
      <alignment horizontal="center" vertical="center" wrapText="1"/>
    </xf>
    <xf numFmtId="0" fontId="129" fillId="0" borderId="53" xfId="0" applyNumberFormat="1" applyFont="1" applyBorder="1" applyAlignment="1">
      <alignment horizontal="center" vertical="center" wrapText="1"/>
    </xf>
    <xf numFmtId="0" fontId="129" fillId="0" borderId="66" xfId="0" applyNumberFormat="1" applyFont="1" applyBorder="1" applyAlignment="1">
      <alignment horizontal="center" vertical="center" wrapText="1"/>
    </xf>
    <xf numFmtId="0" fontId="124" fillId="0" borderId="0" xfId="0" applyNumberFormat="1" applyFont="1" applyAlignment="1">
      <alignment horizontal="center" wrapText="1"/>
    </xf>
    <xf numFmtId="0" fontId="124" fillId="0" borderId="0" xfId="0" applyNumberFormat="1" applyFont="1" applyAlignment="1">
      <alignment horizontal="center"/>
    </xf>
    <xf numFmtId="0" fontId="119" fillId="0" borderId="0" xfId="0" applyNumberFormat="1" applyFont="1" applyFill="1" applyAlignment="1">
      <alignment horizontal="center" vertical="center" wrapText="1"/>
    </xf>
    <xf numFmtId="0" fontId="119" fillId="0" borderId="0" xfId="0" applyNumberFormat="1" applyFont="1" applyFill="1" applyAlignment="1">
      <alignment horizontal="left" wrapText="1"/>
    </xf>
    <xf numFmtId="0" fontId="118" fillId="0" borderId="12" xfId="0" applyNumberFormat="1" applyFont="1" applyFill="1" applyBorder="1" applyAlignment="1">
      <alignment horizontal="left" wrapText="1"/>
    </xf>
    <xf numFmtId="0" fontId="133" fillId="0" borderId="23" xfId="0" applyNumberFormat="1" applyFont="1" applyBorder="1" applyAlignment="1">
      <alignment horizontal="center" vertical="center" wrapText="1"/>
    </xf>
    <xf numFmtId="0" fontId="133" fillId="0" borderId="101" xfId="0" applyNumberFormat="1" applyFont="1" applyBorder="1" applyAlignment="1">
      <alignment horizontal="center" vertical="center" wrapText="1"/>
    </xf>
    <xf numFmtId="0" fontId="133" fillId="0" borderId="63" xfId="0" applyNumberFormat="1" applyFont="1" applyBorder="1" applyAlignment="1">
      <alignment horizontal="center" vertical="center" wrapText="1"/>
    </xf>
    <xf numFmtId="0" fontId="133" fillId="0" borderId="95" xfId="0" applyNumberFormat="1" applyFont="1" applyFill="1" applyBorder="1" applyAlignment="1">
      <alignment horizontal="center" vertical="center" wrapText="1"/>
    </xf>
    <xf numFmtId="0" fontId="133" fillId="0" borderId="1" xfId="0" applyNumberFormat="1" applyFont="1" applyFill="1" applyBorder="1" applyAlignment="1">
      <alignment horizontal="center" vertical="center" wrapText="1"/>
    </xf>
    <xf numFmtId="0" fontId="133" fillId="0" borderId="64" xfId="0" applyNumberFormat="1" applyFont="1" applyFill="1" applyBorder="1" applyAlignment="1">
      <alignment horizontal="center" vertical="center" wrapText="1"/>
    </xf>
    <xf numFmtId="0" fontId="133" fillId="0" borderId="83" xfId="0" applyNumberFormat="1" applyFont="1" applyFill="1" applyBorder="1" applyAlignment="1">
      <alignment horizontal="center" vertical="center" wrapText="1"/>
    </xf>
    <xf numFmtId="0" fontId="133" fillId="0" borderId="107" xfId="0" applyNumberFormat="1" applyFont="1" applyFill="1" applyBorder="1" applyAlignment="1">
      <alignment horizontal="center" vertical="center" wrapText="1"/>
    </xf>
    <xf numFmtId="0" fontId="133" fillId="0" borderId="73" xfId="0" applyNumberFormat="1" applyFont="1" applyFill="1" applyBorder="1" applyAlignment="1">
      <alignment horizontal="center" vertical="center" wrapText="1"/>
    </xf>
    <xf numFmtId="0" fontId="133" fillId="0" borderId="97" xfId="0" applyNumberFormat="1" applyFont="1" applyFill="1" applyBorder="1" applyAlignment="1">
      <alignment horizontal="center" vertical="center" wrapText="1"/>
    </xf>
    <xf numFmtId="0" fontId="133" fillId="0" borderId="98" xfId="0" applyNumberFormat="1" applyFont="1" applyFill="1" applyBorder="1" applyAlignment="1">
      <alignment horizontal="center" vertical="center" wrapText="1"/>
    </xf>
    <xf numFmtId="0" fontId="133" fillId="0" borderId="65" xfId="0" applyNumberFormat="1" applyFont="1" applyFill="1" applyBorder="1" applyAlignment="1">
      <alignment horizontal="center" vertical="center" wrapText="1"/>
    </xf>
    <xf numFmtId="0" fontId="133" fillId="0" borderId="53" xfId="0" applyNumberFormat="1" applyFont="1" applyFill="1" applyBorder="1" applyAlignment="1">
      <alignment horizontal="center" vertical="center" wrapText="1"/>
    </xf>
    <xf numFmtId="0" fontId="133" fillId="0" borderId="81" xfId="0" applyNumberFormat="1" applyFont="1" applyFill="1" applyBorder="1" applyAlignment="1">
      <alignment horizontal="center" vertical="center" wrapText="1"/>
    </xf>
    <xf numFmtId="0" fontId="133" fillId="0" borderId="69" xfId="0" applyNumberFormat="1" applyFont="1" applyFill="1" applyBorder="1" applyAlignment="1">
      <alignment horizontal="center" vertical="center" wrapText="1"/>
    </xf>
    <xf numFmtId="0" fontId="125" fillId="0" borderId="0" xfId="0" applyNumberFormat="1" applyFont="1" applyFill="1" applyBorder="1" applyAlignment="1">
      <alignment horizontal="left" vertical="center" wrapText="1"/>
    </xf>
  </cellXfs>
  <cellStyles count="206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TEHSHEET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2)" xfId="32"/>
    <cellStyle name="_Model_RAB Мой_46TE.2011(v1.0)" xfId="33"/>
    <cellStyle name="_Model_RAB Мой_ARMRAZR" xfId="34"/>
    <cellStyle name="_Model_RAB Мой_BALANCE.TBO.2011YEAR(v1.1)" xfId="35"/>
    <cellStyle name="_Model_RAB Мой_BALANCE.WARM.2010.PLAN" xfId="36"/>
    <cellStyle name="_Model_RAB Мой_BALANCE.WARM.2011YEAR(v0.7)" xfId="37"/>
    <cellStyle name="_Model_RAB Мой_BALANCE.WARM.2011YEAR.NEW.UPDATE.SCHEME" xfId="38"/>
    <cellStyle name="_Model_RAB Мой_DOPFACTOR.VO.2012(v1.0)" xfId="39"/>
    <cellStyle name="_Model_RAB Мой_EE.2REK.P2011.4.78(v0.3)" xfId="40"/>
    <cellStyle name="_Model_RAB Мой_INVEST.EE.PLAN.4.78(v0.1)" xfId="41"/>
    <cellStyle name="_Model_RAB Мой_INVEST.EE.PLAN.4.78(v0.3)" xfId="42"/>
    <cellStyle name="_Model_RAB Мой_INVEST.PLAN.4.78(v0.1)" xfId="43"/>
    <cellStyle name="_Model_RAB Мой_INVEST.WARM.PLAN.4.78(v0.1)" xfId="44"/>
    <cellStyle name="_Model_RAB Мой_INVEST_WARM_PLAN" xfId="45"/>
    <cellStyle name="_Model_RAB Мой_NADB.JNVLS.APTEKA.2011(v1.3.3)" xfId="46"/>
    <cellStyle name="_Model_RAB Мой_NADB.JNVLS.APTEKA.2011(v1.3.3)_46TE.2011(v1.0)" xfId="47"/>
    <cellStyle name="_Model_RAB Мой_NADB.JNVLS.APTEKA.2011(v1.3.4)" xfId="48"/>
    <cellStyle name="_Model_RAB Мой_NADB.JNVLS.APTEKA.2011(v1.3.4)_46TE.2011(v1.0)" xfId="49"/>
    <cellStyle name="_Model_RAB Мой_PREDEL.JKH.UTV.2011(v1.0.1)" xfId="50"/>
    <cellStyle name="_Model_RAB Мой_PREDEL.JKH.UTV.2011(v1.0.1)_46TE.2011(v1.0)" xfId="51"/>
    <cellStyle name="_Model_RAB Мой_PREDEL.JKH.UTV.2011(v1.1)" xfId="52"/>
    <cellStyle name="_Model_RAB Мой_TEHSHEET" xfId="53"/>
    <cellStyle name="_Model_RAB Мой_TEST.TEMPLATE" xfId="54"/>
    <cellStyle name="_Model_RAB Мой_UPDATE.46EE.2011.TO.1.1" xfId="55"/>
    <cellStyle name="_Model_RAB Мой_UPDATE.46TE.2011.TO.1.1" xfId="56"/>
    <cellStyle name="_Model_RAB Мой_UPDATE.46TE.2011.TO.1.2" xfId="57"/>
    <cellStyle name="_Model_RAB Мой_UPDATE.BALANCE.WARM.2011YEAR.TO.1.1" xfId="58"/>
    <cellStyle name="_Model_RAB Мой_UPDATE.BALANCE.WARM.2011YEAR.TO.1.1_46TE.2011(v1.0)" xfId="59"/>
    <cellStyle name="_Model_RAB Мой_UPDATE.BALANCE.WARM.2011YEAR.TO.1.1_OREP.KU.2011.MONTHLY.02(v1.1)" xfId="60"/>
    <cellStyle name="_Model_RAB Мой_UPDATE.NET.INV.2011.TO.1.0.1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UPDATE.NET.INV.2011.TO.1.0.1" xfId="100"/>
    <cellStyle name="_Model_RAB_MRSK_svod_Книга2" xfId="101"/>
    <cellStyle name="_Plug" xfId="102"/>
    <cellStyle name="_Бюджет2006_ПОКАЗАТЕЛИ СВОДНЫЕ" xfId="103"/>
    <cellStyle name="_ВО ОП ТЭС-ОТ- 2007" xfId="104"/>
    <cellStyle name="_ВФ ОАО ТЭС-ОТ- 2009" xfId="105"/>
    <cellStyle name="_выручка по присоединениям2" xfId="106"/>
    <cellStyle name="_Договор аренды ЯЭ с разбивкой" xfId="107"/>
    <cellStyle name="_Защита ФЗП" xfId="108"/>
    <cellStyle name="_Исходные данные для модели" xfId="109"/>
    <cellStyle name="_Консолидация-2008-проект-new" xfId="110"/>
    <cellStyle name="_МОДЕЛЬ_1 (2)" xfId="111"/>
    <cellStyle name="_МОДЕЛЬ_1 (2) 2" xfId="112"/>
    <cellStyle name="_МОДЕЛЬ_1 (2) 2_OREP.KU.2011.MONTHLY.02(v0.1)" xfId="113"/>
    <cellStyle name="_МОДЕЛЬ_1 (2) 2_OREP.KU.2011.MONTHLY.02(v0.4)" xfId="114"/>
    <cellStyle name="_МОДЕЛЬ_1 (2) 2_TEHSHEET" xfId="115"/>
    <cellStyle name="_МОДЕЛЬ_1 (2) 2_UPDATE.OREP.KU.2011.MONTHLY.02.TO.1.2" xfId="116"/>
    <cellStyle name="_МОДЕЛЬ_1 (2)_46EE.2011(v1.0)" xfId="117"/>
    <cellStyle name="_МОДЕЛЬ_1 (2)_46EE.2011(v1.0)_46TE.2011(v1.0)" xfId="118"/>
    <cellStyle name="_МОДЕЛЬ_1 (2)_46EE.2011(v1.2)" xfId="119"/>
    <cellStyle name="_МОДЕЛЬ_1 (2)_46TE.2011(v1.0)" xfId="120"/>
    <cellStyle name="_МОДЕЛЬ_1 (2)_ARMRAZR" xfId="121"/>
    <cellStyle name="_МОДЕЛЬ_1 (2)_BALANCE.TBO.2011YEAR(v1.1)" xfId="122"/>
    <cellStyle name="_МОДЕЛЬ_1 (2)_BALANCE.WARM.2010.PLAN" xfId="123"/>
    <cellStyle name="_МОДЕЛЬ_1 (2)_BALANCE.WARM.2011YEAR(v0.7)" xfId="124"/>
    <cellStyle name="_МОДЕЛЬ_1 (2)_BALANCE.WARM.2011YEAR.NEW.UPDATE.SCHEME" xfId="125"/>
    <cellStyle name="_МОДЕЛЬ_1 (2)_DOPFACTOR.VO.2012(v1.0)" xfId="126"/>
    <cellStyle name="_МОДЕЛЬ_1 (2)_EE.2REK.P2011.4.78(v0.3)" xfId="127"/>
    <cellStyle name="_МОДЕЛЬ_1 (2)_INVEST.EE.PLAN.4.78(v0.1)" xfId="128"/>
    <cellStyle name="_МОДЕЛЬ_1 (2)_INVEST.EE.PLAN.4.78(v0.3)" xfId="129"/>
    <cellStyle name="_МОДЕЛЬ_1 (2)_INVEST.PLAN.4.78(v0.1)" xfId="130"/>
    <cellStyle name="_МОДЕЛЬ_1 (2)_INVEST.WARM.PLAN.4.78(v0.1)" xfId="131"/>
    <cellStyle name="_МОДЕЛЬ_1 (2)_INVEST_WARM_PLAN" xfId="132"/>
    <cellStyle name="_МОДЕЛЬ_1 (2)_NADB.JNVLS.APTEKA.2011(v1.3.3)" xfId="133"/>
    <cellStyle name="_МОДЕЛЬ_1 (2)_NADB.JNVLS.APTEKA.2011(v1.3.3)_46TE.2011(v1.0)" xfId="134"/>
    <cellStyle name="_МОДЕЛЬ_1 (2)_NADB.JNVLS.APTEKA.2011(v1.3.4)" xfId="135"/>
    <cellStyle name="_МОДЕЛЬ_1 (2)_NADB.JNVLS.APTEKA.2011(v1.3.4)_46TE.2011(v1.0)" xfId="136"/>
    <cellStyle name="_МОДЕЛЬ_1 (2)_PREDEL.JKH.UTV.2011(v1.0.1)" xfId="137"/>
    <cellStyle name="_МОДЕЛЬ_1 (2)_PREDEL.JKH.UTV.2011(v1.0.1)_46TE.2011(v1.0)" xfId="138"/>
    <cellStyle name="_МОДЕЛЬ_1 (2)_PREDEL.JKH.UTV.2011(v1.1)" xfId="139"/>
    <cellStyle name="_МОДЕЛЬ_1 (2)_TEHSHEET" xfId="140"/>
    <cellStyle name="_МОДЕЛЬ_1 (2)_TEST.TEMPLATE" xfId="141"/>
    <cellStyle name="_МОДЕЛЬ_1 (2)_UPDATE.46EE.2011.TO.1.1" xfId="142"/>
    <cellStyle name="_МОДЕЛЬ_1 (2)_UPDATE.46TE.2011.TO.1.1" xfId="143"/>
    <cellStyle name="_МОДЕЛЬ_1 (2)_UPDATE.46TE.2011.TO.1.2" xfId="144"/>
    <cellStyle name="_МОДЕЛЬ_1 (2)_UPDATE.BALANCE.WARM.2011YEAR.TO.1.1" xfId="145"/>
    <cellStyle name="_МОДЕЛЬ_1 (2)_UPDATE.BALANCE.WARM.2011YEAR.TO.1.1_46TE.2011(v1.0)" xfId="146"/>
    <cellStyle name="_МОДЕЛЬ_1 (2)_UPDATE.BALANCE.WARM.2011YEAR.TO.1.1_OREP.KU.2011.MONTHLY.02(v1.1)" xfId="147"/>
    <cellStyle name="_МОДЕЛЬ_1 (2)_UPDATE.NET.INV.2011.TO.1.0.1" xfId="148"/>
    <cellStyle name="_МОДЕЛЬ_1 (2)_Книга2" xfId="149"/>
    <cellStyle name="_НВВ 2009 постатейно свод по филиалам_09_02_09" xfId="150"/>
    <cellStyle name="_НВВ 2009 постатейно свод по филиалам_для Валентина" xfId="151"/>
    <cellStyle name="_Омск" xfId="152"/>
    <cellStyle name="_ОТ ИД 2009" xfId="153"/>
    <cellStyle name="_пр 5 тариф RAB" xfId="154"/>
    <cellStyle name="_пр 5 тариф RAB 2" xfId="155"/>
    <cellStyle name="_пр 5 тариф RAB 2_OREP.KU.2011.MONTHLY.02(v0.1)" xfId="156"/>
    <cellStyle name="_пр 5 тариф RAB 2_OREP.KU.2011.MONTHLY.02(v0.4)" xfId="157"/>
    <cellStyle name="_пр 5 тариф RAB 2_TEHSHEET" xfId="158"/>
    <cellStyle name="_пр 5 тариф RAB 2_UPDATE.OREP.KU.2011.MONTHLY.02.TO.1.2" xfId="159"/>
    <cellStyle name="_пр 5 тариф RAB_46EE.2011(v1.0)" xfId="160"/>
    <cellStyle name="_пр 5 тариф RAB_46EE.2011(v1.0)_46TE.2011(v1.0)" xfId="161"/>
    <cellStyle name="_пр 5 тариф RAB_46EE.2011(v1.2)" xfId="162"/>
    <cellStyle name="_пр 5 тариф RAB_46TE.2011(v1.0)" xfId="163"/>
    <cellStyle name="_пр 5 тариф RAB_ARMRAZR" xfId="164"/>
    <cellStyle name="_пр 5 тариф RAB_BALANCE.TBO.2011YEAR(v1.1)" xfId="165"/>
    <cellStyle name="_пр 5 тариф RAB_BALANCE.WARM.2010.PLAN" xfId="166"/>
    <cellStyle name="_пр 5 тариф RAB_BALANCE.WARM.2011YEAR(v0.7)" xfId="167"/>
    <cellStyle name="_пр 5 тариф RAB_BALANCE.WARM.2011YEAR.NEW.UPDATE.SCHEME" xfId="168"/>
    <cellStyle name="_пр 5 тариф RAB_DOPFACTOR.VO.2012(v1.0)" xfId="169"/>
    <cellStyle name="_пр 5 тариф RAB_EE.2REK.P2011.4.78(v0.3)" xfId="170"/>
    <cellStyle name="_пр 5 тариф RAB_INVEST.EE.PLAN.4.78(v0.1)" xfId="171"/>
    <cellStyle name="_пр 5 тариф RAB_INVEST.EE.PLAN.4.78(v0.3)" xfId="172"/>
    <cellStyle name="_пр 5 тариф RAB_INVEST.PLAN.4.78(v0.1)" xfId="173"/>
    <cellStyle name="_пр 5 тариф RAB_INVEST.WARM.PLAN.4.78(v0.1)" xfId="174"/>
    <cellStyle name="_пр 5 тариф RAB_INVEST_WARM_PLAN" xfId="175"/>
    <cellStyle name="_пр 5 тариф RAB_NADB.JNVLS.APTEKA.2011(v1.3.3)" xfId="176"/>
    <cellStyle name="_пр 5 тариф RAB_NADB.JNVLS.APTEKA.2011(v1.3.3)_46TE.2011(v1.0)" xfId="177"/>
    <cellStyle name="_пр 5 тариф RAB_NADB.JNVLS.APTEKA.2011(v1.3.4)" xfId="178"/>
    <cellStyle name="_пр 5 тариф RAB_NADB.JNVLS.APTEKA.2011(v1.3.4)_46TE.2011(v1.0)" xfId="179"/>
    <cellStyle name="_пр 5 тариф RAB_PREDEL.JKH.UTV.2011(v1.0.1)" xfId="180"/>
    <cellStyle name="_пр 5 тариф RAB_PREDEL.JKH.UTV.2011(v1.0.1)_46TE.2011(v1.0)" xfId="181"/>
    <cellStyle name="_пр 5 тариф RAB_PREDEL.JKH.UTV.2011(v1.1)" xfId="182"/>
    <cellStyle name="_пр 5 тариф RAB_TEHSHEET" xfId="183"/>
    <cellStyle name="_пр 5 тариф RAB_TEST.TEMPLATE" xfId="184"/>
    <cellStyle name="_пр 5 тариф RAB_UPDATE.46EE.2011.TO.1.1" xfId="185"/>
    <cellStyle name="_пр 5 тариф RAB_UPDATE.46TE.2011.TO.1.1" xfId="186"/>
    <cellStyle name="_пр 5 тариф RAB_UPDATE.46TE.2011.TO.1.2" xfId="187"/>
    <cellStyle name="_пр 5 тариф RAB_UPDATE.BALANCE.WARM.2011YEAR.TO.1.1" xfId="188"/>
    <cellStyle name="_пр 5 тариф RAB_UPDATE.BALANCE.WARM.2011YEAR.TO.1.1_46TE.2011(v1.0)" xfId="189"/>
    <cellStyle name="_пр 5 тариф RAB_UPDATE.BALANCE.WARM.2011YEAR.TO.1.1_OREP.KU.2011.MONTHLY.02(v1.1)" xfId="190"/>
    <cellStyle name="_пр 5 тариф RAB_UPDATE.NET.INV.2011.TO.1.0.1" xfId="191"/>
    <cellStyle name="_пр 5 тариф RAB_Книга2" xfId="192"/>
    <cellStyle name="_Предожение _ДБП_2009 г ( согласованные БП)  (2)" xfId="193"/>
    <cellStyle name="_Приложение 2 0806 факт" xfId="194"/>
    <cellStyle name="_Приложение МТС-3-КС" xfId="195"/>
    <cellStyle name="_Приложение-МТС--2-1" xfId="196"/>
    <cellStyle name="_Расчет RAB_22072008" xfId="197"/>
    <cellStyle name="_Расчет RAB_22072008 2" xfId="198"/>
    <cellStyle name="_Расчет RAB_22072008 2_OREP.KU.2011.MONTHLY.02(v0.1)" xfId="199"/>
    <cellStyle name="_Расчет RAB_22072008 2_OREP.KU.2011.MONTHLY.02(v0.4)" xfId="200"/>
    <cellStyle name="_Расчет RAB_22072008 2_TEHSHEET" xfId="201"/>
    <cellStyle name="_Расчет RAB_22072008 2_UPDATE.OREP.KU.2011.MONTHLY.02.TO.1.2" xfId="202"/>
    <cellStyle name="_Расчет RAB_22072008_46EE.2011(v1.0)" xfId="203"/>
    <cellStyle name="_Расчет RAB_22072008_46EE.2011(v1.0)_46TE.2011(v1.0)" xfId="204"/>
    <cellStyle name="_Расчет RAB_22072008_46EE.2011(v1.2)" xfId="205"/>
    <cellStyle name="_Расчет RAB_22072008_46TE.2011(v1.0)" xfId="206"/>
    <cellStyle name="_Расчет RAB_22072008_ARMRAZR" xfId="207"/>
    <cellStyle name="_Расчет RAB_22072008_BALANCE.TBO.2011YEAR(v1.1)" xfId="208"/>
    <cellStyle name="_Расчет RAB_22072008_BALANCE.WARM.2010.PLAN" xfId="209"/>
    <cellStyle name="_Расчет RAB_22072008_BALANCE.WARM.2011YEAR(v0.7)" xfId="210"/>
    <cellStyle name="_Расчет RAB_22072008_BALANCE.WARM.2011YEAR.NEW.UPDATE.SCHEME" xfId="211"/>
    <cellStyle name="_Расчет RAB_22072008_DOPFACTOR.VO.2012(v1.0)" xfId="212"/>
    <cellStyle name="_Расчет RAB_22072008_EE.2REK.P2011.4.78(v0.3)" xfId="213"/>
    <cellStyle name="_Расчет RAB_22072008_INVEST.EE.PLAN.4.78(v0.1)" xfId="214"/>
    <cellStyle name="_Расчет RAB_22072008_INVEST.EE.PLAN.4.78(v0.3)" xfId="215"/>
    <cellStyle name="_Расчет RAB_22072008_INVEST.PLAN.4.78(v0.1)" xfId="216"/>
    <cellStyle name="_Расчет RAB_22072008_INVEST.WARM.PLAN.4.78(v0.1)" xfId="217"/>
    <cellStyle name="_Расчет RAB_22072008_INVEST_WARM_PLAN" xfId="218"/>
    <cellStyle name="_Расчет RAB_22072008_NADB.JNVLS.APTEKA.2011(v1.3.3)" xfId="219"/>
    <cellStyle name="_Расчет RAB_22072008_NADB.JNVLS.APTEKA.2011(v1.3.3)_46TE.2011(v1.0)" xfId="220"/>
    <cellStyle name="_Расчет RAB_22072008_NADB.JNVLS.APTEKA.2011(v1.3.4)" xfId="221"/>
    <cellStyle name="_Расчет RAB_22072008_NADB.JNVLS.APTEKA.2011(v1.3.4)_46TE.2011(v1.0)" xfId="222"/>
    <cellStyle name="_Расчет RAB_22072008_PREDEL.JKH.UTV.2011(v1.0.1)" xfId="223"/>
    <cellStyle name="_Расчет RAB_22072008_PREDEL.JKH.UTV.2011(v1.0.1)_46TE.2011(v1.0)" xfId="224"/>
    <cellStyle name="_Расчет RAB_22072008_PREDEL.JKH.UTV.2011(v1.1)" xfId="225"/>
    <cellStyle name="_Расчет RAB_22072008_TEHSHEET" xfId="226"/>
    <cellStyle name="_Расчет RAB_22072008_TEST.TEMPLATE" xfId="227"/>
    <cellStyle name="_Расчет RAB_22072008_UPDATE.46EE.2011.TO.1.1" xfId="228"/>
    <cellStyle name="_Расчет RAB_22072008_UPDATE.46TE.2011.TO.1.1" xfId="229"/>
    <cellStyle name="_Расчет RAB_22072008_UPDATE.46TE.2011.TO.1.2" xfId="230"/>
    <cellStyle name="_Расчет RAB_22072008_UPDATE.BALANCE.WARM.2011YEAR.TO.1.1" xfId="231"/>
    <cellStyle name="_Расчет RAB_22072008_UPDATE.BALANCE.WARM.2011YEAR.TO.1.1_46TE.2011(v1.0)" xfId="232"/>
    <cellStyle name="_Расчет RAB_22072008_UPDATE.BALANCE.WARM.2011YEAR.TO.1.1_OREP.KU.2011.MONTHLY.02(v1.1)" xfId="233"/>
    <cellStyle name="_Расчет RAB_22072008_UPDATE.NET.INV.2011.TO.1.0.1" xfId="234"/>
    <cellStyle name="_Расчет RAB_22072008_Книга2" xfId="235"/>
    <cellStyle name="_Расчет RAB_Лен и МОЭСК_с 2010 года_14.04.2009_со сглаж_version 3.0_без ФСК" xfId="236"/>
    <cellStyle name="_Расчет RAB_Лен и МОЭСК_с 2010 года_14.04.2009_со сглаж_version 3.0_без ФСК 2" xfId="237"/>
    <cellStyle name="_Расчет RAB_Лен и МОЭСК_с 2010 года_14.04.2009_со сглаж_version 3.0_без ФСК 2_OREP.KU.2011.MONTHLY.02(v0.1)" xfId="238"/>
    <cellStyle name="_Расчет RAB_Лен и МОЭСК_с 2010 года_14.04.2009_со сглаж_version 3.0_без ФСК 2_OREP.KU.2011.MONTHLY.02(v0.4)" xfId="239"/>
    <cellStyle name="_Расчет RAB_Лен и МОЭСК_с 2010 года_14.04.2009_со сглаж_version 3.0_без ФСК 2_TEHSHEET" xfId="240"/>
    <cellStyle name="_Расчет RAB_Лен и МОЭСК_с 2010 года_14.04.2009_со сглаж_version 3.0_без ФСК 2_UPDATE.OREP.KU.2011.MONTHLY.02.TO.1.2" xfId="241"/>
    <cellStyle name="_Расчет RAB_Лен и МОЭСК_с 2010 года_14.04.2009_со сглаж_version 3.0_без ФСК_46EE.2011(v1.0)" xfId="242"/>
    <cellStyle name="_Расчет RAB_Лен и МОЭСК_с 2010 года_14.04.2009_со сглаж_version 3.0_без ФСК_46EE.2011(v1.0)_46TE.2011(v1.0)" xfId="243"/>
    <cellStyle name="_Расчет RAB_Лен и МОЭСК_с 2010 года_14.04.2009_со сглаж_version 3.0_без ФСК_46EE.2011(v1.2)" xfId="244"/>
    <cellStyle name="_Расчет RAB_Лен и МОЭСК_с 2010 года_14.04.2009_со сглаж_version 3.0_без ФСК_46TE.2011(v1.0)" xfId="245"/>
    <cellStyle name="_Расчет RAB_Лен и МОЭСК_с 2010 года_14.04.2009_со сглаж_version 3.0_без ФСК_ARMRAZR" xfId="246"/>
    <cellStyle name="_Расчет RAB_Лен и МОЭСК_с 2010 года_14.04.2009_со сглаж_version 3.0_без ФСК_BALANCE.TBO.2011YEAR(v1.1)" xfId="247"/>
    <cellStyle name="_Расчет RAB_Лен и МОЭСК_с 2010 года_14.04.2009_со сглаж_version 3.0_без ФСК_BALANCE.WARM.2010.PLAN" xfId="248"/>
    <cellStyle name="_Расчет RAB_Лен и МОЭСК_с 2010 года_14.04.2009_со сглаж_version 3.0_без ФСК_BALANCE.WARM.2011YEAR(v0.7)" xfId="249"/>
    <cellStyle name="_Расчет RAB_Лен и МОЭСК_с 2010 года_14.04.2009_со сглаж_version 3.0_без ФСК_BALANCE.WARM.2011YEAR.NEW.UPDATE.SCHEME" xfId="250"/>
    <cellStyle name="_Расчет RAB_Лен и МОЭСК_с 2010 года_14.04.2009_со сглаж_version 3.0_без ФСК_DOPFACTOR.VO.2012(v1.0)" xfId="251"/>
    <cellStyle name="_Расчет RAB_Лен и МОЭСК_с 2010 года_14.04.2009_со сглаж_version 3.0_без ФСК_EE.2REK.P2011.4.78(v0.3)" xfId="252"/>
    <cellStyle name="_Расчет RAB_Лен и МОЭСК_с 2010 года_14.04.2009_со сглаж_version 3.0_без ФСК_INVEST.EE.PLAN.4.78(v0.1)" xfId="253"/>
    <cellStyle name="_Расчет RAB_Лен и МОЭСК_с 2010 года_14.04.2009_со сглаж_version 3.0_без ФСК_INVEST.EE.PLAN.4.78(v0.3)" xfId="254"/>
    <cellStyle name="_Расчет RAB_Лен и МОЭСК_с 2010 года_14.04.2009_со сглаж_version 3.0_без ФСК_INVEST.PLAN.4.78(v0.1)" xfId="255"/>
    <cellStyle name="_Расчет RAB_Лен и МОЭСК_с 2010 года_14.04.2009_со сглаж_version 3.0_без ФСК_INVEST.WARM.PLAN.4.78(v0.1)" xfId="256"/>
    <cellStyle name="_Расчет RAB_Лен и МОЭСК_с 2010 года_14.04.2009_со сглаж_version 3.0_без ФСК_INVEST_WARM_PLAN" xfId="257"/>
    <cellStyle name="_Расчет RAB_Лен и МОЭСК_с 2010 года_14.04.2009_со сглаж_version 3.0_без ФСК_NADB.JNVLS.APTEKA.2011(v1.3.3)" xfId="258"/>
    <cellStyle name="_Расчет RAB_Лен и МОЭСК_с 2010 года_14.04.2009_со сглаж_version 3.0_без ФСК_NADB.JNVLS.APTEKA.2011(v1.3.3)_46TE.2011(v1.0)" xfId="259"/>
    <cellStyle name="_Расчет RAB_Лен и МОЭСК_с 2010 года_14.04.2009_со сглаж_version 3.0_без ФСК_NADB.JNVLS.APTEKA.2011(v1.3.4)" xfId="260"/>
    <cellStyle name="_Расчет RAB_Лен и МОЭСК_с 2010 года_14.04.2009_со сглаж_version 3.0_без ФСК_NADB.JNVLS.APTEKA.2011(v1.3.4)_46TE.2011(v1.0)" xfId="261"/>
    <cellStyle name="_Расчет RAB_Лен и МОЭСК_с 2010 года_14.04.2009_со сглаж_version 3.0_без ФСК_PREDEL.JKH.UTV.2011(v1.0.1)" xfId="262"/>
    <cellStyle name="_Расчет RAB_Лен и МОЭСК_с 2010 года_14.04.2009_со сглаж_version 3.0_без ФСК_PREDEL.JKH.UTV.2011(v1.0.1)_46TE.2011(v1.0)" xfId="263"/>
    <cellStyle name="_Расчет RAB_Лен и МОЭСК_с 2010 года_14.04.2009_со сглаж_version 3.0_без ФСК_PREDEL.JKH.UTV.2011(v1.1)" xfId="264"/>
    <cellStyle name="_Расчет RAB_Лен и МОЭСК_с 2010 года_14.04.2009_со сглаж_version 3.0_без ФСК_TEHSHEET" xfId="265"/>
    <cellStyle name="_Расчет RAB_Лен и МОЭСК_с 2010 года_14.04.2009_со сглаж_version 3.0_без ФСК_TEST.TEMPLATE" xfId="266"/>
    <cellStyle name="_Расчет RAB_Лен и МОЭСК_с 2010 года_14.04.2009_со сглаж_version 3.0_без ФСК_UPDATE.46EE.2011.TO.1.1" xfId="267"/>
    <cellStyle name="_Расчет RAB_Лен и МОЭСК_с 2010 года_14.04.2009_со сглаж_version 3.0_без ФСК_UPDATE.46TE.2011.TO.1.1" xfId="268"/>
    <cellStyle name="_Расчет RAB_Лен и МОЭСК_с 2010 года_14.04.2009_со сглаж_version 3.0_без ФСК_UPDATE.46TE.2011.TO.1.2" xfId="269"/>
    <cellStyle name="_Расчет RAB_Лен и МОЭСК_с 2010 года_14.04.2009_со сглаж_version 3.0_без ФСК_UPDATE.BALANCE.WARM.2011YEAR.TO.1.1" xfId="270"/>
    <cellStyle name="_Расчет RAB_Лен и МОЭСК_с 2010 года_14.04.2009_со сглаж_version 3.0_без ФСК_UPDATE.BALANCE.WARM.2011YEAR.TO.1.1_46TE.2011(v1.0)" xfId="271"/>
    <cellStyle name="_Расчет RAB_Лен и МОЭСК_с 2010 года_14.04.2009_со сглаж_version 3.0_без ФСК_UPDATE.BALANCE.WARM.2011YEAR.TO.1.1_OREP.KU.2011.MONTHLY.02(v1.1)" xfId="272"/>
    <cellStyle name="_Расчет RAB_Лен и МОЭСК_с 2010 года_14.04.2009_со сглаж_version 3.0_без ФСК_UPDATE.NET.INV.2011.TO.1.0.1" xfId="273"/>
    <cellStyle name="_Расчет RAB_Лен и МОЭСК_с 2010 года_14.04.2009_со сглаж_version 3.0_без ФСК_Книга2" xfId="274"/>
    <cellStyle name="_Свод по ИПР (2)" xfId="275"/>
    <cellStyle name="_Справочник затрат_ЛХ_20.10.05" xfId="276"/>
    <cellStyle name="_таблицы для расчетов28-04-08_2006-2009_прибыль корр_по ИА" xfId="277"/>
    <cellStyle name="_таблицы для расчетов28-04-08_2006-2009с ИА" xfId="278"/>
    <cellStyle name="_Форма 6  РТК.xls(отчет по Адр пр. ЛО)" xfId="279"/>
    <cellStyle name="_Формат разбивки по МРСК_РСК" xfId="280"/>
    <cellStyle name="_Формат_для Согласования" xfId="281"/>
    <cellStyle name="_ХХХ Прил 2 Формы бюджетных документов 2007" xfId="282"/>
    <cellStyle name="_экон.форм-т ВО 1 с разбивкой" xfId="283"/>
    <cellStyle name="’К‰Э [0.00]" xfId="284"/>
    <cellStyle name="”€ќђќ‘ћ‚›‰" xfId="285"/>
    <cellStyle name="”€љ‘€ђћ‚ђќќ›‰" xfId="286"/>
    <cellStyle name="”ќђќ‘ћ‚›‰" xfId="287"/>
    <cellStyle name="”љ‘ђћ‚ђќќ›‰" xfId="288"/>
    <cellStyle name="„…ќ…†ќ›‰" xfId="289"/>
    <cellStyle name="€’ћѓћ‚›‰" xfId="290"/>
    <cellStyle name="‡ђѓћ‹ћ‚ћљ1" xfId="291"/>
    <cellStyle name="‡ђѓћ‹ћ‚ћљ2" xfId="292"/>
    <cellStyle name="’ћѓћ‚›‰" xfId="293"/>
    <cellStyle name="1Normal" xfId="294"/>
    <cellStyle name="20% - Accent1" xfId="295"/>
    <cellStyle name="20% - Accent1 2" xfId="296"/>
    <cellStyle name="20% - Accent1 3" xfId="297"/>
    <cellStyle name="20% - Accent1_46EE.2011(v1.0)" xfId="298"/>
    <cellStyle name="20% - Accent2" xfId="299"/>
    <cellStyle name="20% - Accent2 2" xfId="300"/>
    <cellStyle name="20% - Accent2 3" xfId="301"/>
    <cellStyle name="20% - Accent2_46EE.2011(v1.0)" xfId="302"/>
    <cellStyle name="20% - Accent3" xfId="303"/>
    <cellStyle name="20% - Accent3 2" xfId="304"/>
    <cellStyle name="20% - Accent3 3" xfId="305"/>
    <cellStyle name="20% - Accent3_46EE.2011(v1.0)" xfId="306"/>
    <cellStyle name="20% - Accent4" xfId="307"/>
    <cellStyle name="20% - Accent4 2" xfId="308"/>
    <cellStyle name="20% - Accent4 3" xfId="309"/>
    <cellStyle name="20% - Accent4_46EE.2011(v1.0)" xfId="310"/>
    <cellStyle name="20% - Accent5" xfId="311"/>
    <cellStyle name="20% - Accent5 2" xfId="312"/>
    <cellStyle name="20% - Accent5 3" xfId="313"/>
    <cellStyle name="20% - Accent5_46EE.2011(v1.0)" xfId="314"/>
    <cellStyle name="20% - Accent6" xfId="315"/>
    <cellStyle name="20% - Accent6 2" xfId="316"/>
    <cellStyle name="20% - Accent6 3" xfId="317"/>
    <cellStyle name="20% - Accent6_46EE.2011(v1.0)" xfId="318"/>
    <cellStyle name="20% — акцент1" xfId="319"/>
    <cellStyle name="20% - Акцент1 10" xfId="320"/>
    <cellStyle name="20% - Акцент1 2" xfId="321"/>
    <cellStyle name="20% - Акцент1 2 2" xfId="322"/>
    <cellStyle name="20% - Акцент1 2 3" xfId="323"/>
    <cellStyle name="20% - Акцент1 2_46EE.2011(v1.0)" xfId="324"/>
    <cellStyle name="20% - Акцент1 3" xfId="325"/>
    <cellStyle name="20% - Акцент1 3 2" xfId="326"/>
    <cellStyle name="20% - Акцент1 3 3" xfId="327"/>
    <cellStyle name="20% - Акцент1 3_46EE.2011(v1.0)" xfId="328"/>
    <cellStyle name="20% - Акцент1 4" xfId="329"/>
    <cellStyle name="20% - Акцент1 4 2" xfId="330"/>
    <cellStyle name="20% - Акцент1 4 3" xfId="331"/>
    <cellStyle name="20% - Акцент1 4_46EE.2011(v1.0)" xfId="332"/>
    <cellStyle name="20% - Акцент1 5" xfId="333"/>
    <cellStyle name="20% - Акцент1 5 2" xfId="334"/>
    <cellStyle name="20% - Акцент1 5 3" xfId="335"/>
    <cellStyle name="20% - Акцент1 5_46EE.2011(v1.0)" xfId="336"/>
    <cellStyle name="20% - Акцент1 6" xfId="337"/>
    <cellStyle name="20% - Акцент1 6 2" xfId="338"/>
    <cellStyle name="20% - Акцент1 6 3" xfId="339"/>
    <cellStyle name="20% - Акцент1 6_46EE.2011(v1.0)" xfId="340"/>
    <cellStyle name="20% - Акцент1 7" xfId="341"/>
    <cellStyle name="20% - Акцент1 7 2" xfId="342"/>
    <cellStyle name="20% - Акцент1 7 3" xfId="343"/>
    <cellStyle name="20% - Акцент1 7_46EE.2011(v1.0)" xfId="344"/>
    <cellStyle name="20% - Акцент1 8" xfId="345"/>
    <cellStyle name="20% - Акцент1 8 2" xfId="346"/>
    <cellStyle name="20% - Акцент1 8 3" xfId="347"/>
    <cellStyle name="20% - Акцент1 8_46EE.2011(v1.0)" xfId="348"/>
    <cellStyle name="20% - Акцент1 9" xfId="349"/>
    <cellStyle name="20% - Акцент1 9 2" xfId="350"/>
    <cellStyle name="20% - Акцент1 9 3" xfId="351"/>
    <cellStyle name="20% - Акцент1 9_46EE.2011(v1.0)" xfId="352"/>
    <cellStyle name="20% — акцент2" xfId="353"/>
    <cellStyle name="20% - Акцент2 10" xfId="354"/>
    <cellStyle name="20% - Акцент2 2" xfId="355"/>
    <cellStyle name="20% - Акцент2 2 2" xfId="356"/>
    <cellStyle name="20% - Акцент2 2 3" xfId="357"/>
    <cellStyle name="20% - Акцент2 2_46EE.2011(v1.0)" xfId="358"/>
    <cellStyle name="20% - Акцент2 3" xfId="359"/>
    <cellStyle name="20% - Акцент2 3 2" xfId="360"/>
    <cellStyle name="20% - Акцент2 3 3" xfId="361"/>
    <cellStyle name="20% - Акцент2 3_46EE.2011(v1.0)" xfId="362"/>
    <cellStyle name="20% - Акцент2 4" xfId="363"/>
    <cellStyle name="20% - Акцент2 4 2" xfId="364"/>
    <cellStyle name="20% - Акцент2 4 3" xfId="365"/>
    <cellStyle name="20% - Акцент2 4_46EE.2011(v1.0)" xfId="366"/>
    <cellStyle name="20% - Акцент2 5" xfId="367"/>
    <cellStyle name="20% - Акцент2 5 2" xfId="368"/>
    <cellStyle name="20% - Акцент2 5 3" xfId="369"/>
    <cellStyle name="20% - Акцент2 5_46EE.2011(v1.0)" xfId="370"/>
    <cellStyle name="20% - Акцент2 6" xfId="371"/>
    <cellStyle name="20% - Акцент2 6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3" xfId="377"/>
    <cellStyle name="20% - Акцент2 7_46EE.2011(v1.0)" xfId="378"/>
    <cellStyle name="20% - Акцент2 8" xfId="379"/>
    <cellStyle name="20% - Акцент2 8 2" xfId="380"/>
    <cellStyle name="20% - Акцент2 8 3" xfId="381"/>
    <cellStyle name="20% - Акцент2 8_46EE.2011(v1.0)" xfId="382"/>
    <cellStyle name="20% - Акцент2 9" xfId="383"/>
    <cellStyle name="20% - Акцент2 9 2" xfId="384"/>
    <cellStyle name="20% - Акцент2 9 3" xfId="385"/>
    <cellStyle name="20% - Акцент2 9_46EE.2011(v1.0)" xfId="386"/>
    <cellStyle name="20% — акцент3" xfId="387"/>
    <cellStyle name="20% - Акцент3 10" xfId="388"/>
    <cellStyle name="20% - Акцент3 2" xfId="389"/>
    <cellStyle name="20% - Акцент3 2 2" xfId="390"/>
    <cellStyle name="20% - Акцент3 2 3" xfId="391"/>
    <cellStyle name="20% - Акцент3 2_46EE.2011(v1.0)" xfId="392"/>
    <cellStyle name="20% - Акцент3 3" xfId="393"/>
    <cellStyle name="20% - Акцент3 3 2" xfId="394"/>
    <cellStyle name="20% - Акцент3 3 3" xfId="395"/>
    <cellStyle name="20% - Акцент3 3_46EE.2011(v1.0)" xfId="396"/>
    <cellStyle name="20% - Акцент3 4" xfId="397"/>
    <cellStyle name="20% - Акцент3 4 2" xfId="398"/>
    <cellStyle name="20% - Акцент3 4 3" xfId="399"/>
    <cellStyle name="20% - Акцент3 4_46EE.2011(v1.0)" xfId="400"/>
    <cellStyle name="20% - Акцент3 5" xfId="401"/>
    <cellStyle name="20% - Акцент3 5 2" xfId="402"/>
    <cellStyle name="20% - Акцент3 5 3" xfId="403"/>
    <cellStyle name="20% - Акцент3 5_46EE.2011(v1.0)" xfId="404"/>
    <cellStyle name="20% - Акцент3 6" xfId="405"/>
    <cellStyle name="20% - Акцент3 6 2" xfId="406"/>
    <cellStyle name="20% - Акцент3 6 3" xfId="407"/>
    <cellStyle name="20% - Акцент3 6_46EE.2011(v1.0)" xfId="408"/>
    <cellStyle name="20% - Акцент3 7" xfId="409"/>
    <cellStyle name="20% - Акцент3 7 2" xfId="410"/>
    <cellStyle name="20% - Акцент3 7 3" xfId="411"/>
    <cellStyle name="20% - Акцент3 7_46EE.2011(v1.0)" xfId="412"/>
    <cellStyle name="20% - Акцент3 8" xfId="413"/>
    <cellStyle name="20% - Акцент3 8 2" xfId="414"/>
    <cellStyle name="20% - Акцент3 8 3" xfId="415"/>
    <cellStyle name="20% - Акцент3 8_46EE.2011(v1.0)" xfId="416"/>
    <cellStyle name="20% - Акцент3 9" xfId="417"/>
    <cellStyle name="20% - Акцент3 9 2" xfId="418"/>
    <cellStyle name="20% - Акцент3 9 3" xfId="419"/>
    <cellStyle name="20% - Акцент3 9_46EE.2011(v1.0)" xfId="420"/>
    <cellStyle name="20% — акцент4" xfId="421"/>
    <cellStyle name="20% - Акцент4 10" xfId="422"/>
    <cellStyle name="20% - Акцент4 2" xfId="423"/>
    <cellStyle name="20% - Акцент4 2 2" xfId="424"/>
    <cellStyle name="20% - Акцент4 2 3" xfId="425"/>
    <cellStyle name="20% - Акцент4 2_46EE.2011(v1.0)" xfId="426"/>
    <cellStyle name="20% - Акцент4 3" xfId="427"/>
    <cellStyle name="20% - Акцент4 3 2" xfId="428"/>
    <cellStyle name="20% - Акцент4 3 3" xfId="429"/>
    <cellStyle name="20% - Акцент4 3_46EE.2011(v1.0)" xfId="430"/>
    <cellStyle name="20% - Акцент4 4" xfId="431"/>
    <cellStyle name="20% - Акцент4 4 2" xfId="432"/>
    <cellStyle name="20% - Акцент4 4 3" xfId="433"/>
    <cellStyle name="20% - Акцент4 4_46EE.2011(v1.0)" xfId="434"/>
    <cellStyle name="20% - Акцент4 5" xfId="435"/>
    <cellStyle name="20% - Акцент4 5 2" xfId="436"/>
    <cellStyle name="20% - Акцент4 5 3" xfId="437"/>
    <cellStyle name="20% - Акцент4 5_46EE.2011(v1.0)" xfId="438"/>
    <cellStyle name="20% - Акцент4 6" xfId="439"/>
    <cellStyle name="20% - Акцент4 6 2" xfId="440"/>
    <cellStyle name="20% - Акцент4 6 3" xfId="441"/>
    <cellStyle name="20% - Акцент4 6_46EE.2011(v1.0)" xfId="442"/>
    <cellStyle name="20% - Акцент4 7" xfId="443"/>
    <cellStyle name="20% - Акцент4 7 2" xfId="444"/>
    <cellStyle name="20% - Акцент4 7 3" xfId="445"/>
    <cellStyle name="20% - Акцент4 7_46EE.2011(v1.0)" xfId="446"/>
    <cellStyle name="20% - Акцент4 8" xfId="447"/>
    <cellStyle name="20% - Акцент4 8 2" xfId="448"/>
    <cellStyle name="20% - Акцент4 8 3" xfId="449"/>
    <cellStyle name="20% - Акцент4 8_46EE.2011(v1.0)" xfId="450"/>
    <cellStyle name="20% - Акцент4 9" xfId="451"/>
    <cellStyle name="20% - Акцент4 9 2" xfId="452"/>
    <cellStyle name="20% - Акцент4 9 3" xfId="453"/>
    <cellStyle name="20% - Акцент4 9_46EE.2011(v1.0)" xfId="454"/>
    <cellStyle name="20% — акцент5" xfId="455"/>
    <cellStyle name="20% - Акцент5 10" xfId="456"/>
    <cellStyle name="20% - Акцент5 2" xfId="457"/>
    <cellStyle name="20% - Акцент5 2 2" xfId="458"/>
    <cellStyle name="20% - Акцент5 2 3" xfId="459"/>
    <cellStyle name="20% - Акцент5 2_46EE.2011(v1.0)" xfId="460"/>
    <cellStyle name="20% - Акцент5 3" xfId="461"/>
    <cellStyle name="20% - Акцент5 3 2" xfId="462"/>
    <cellStyle name="20% - Акцент5 3 3" xfId="463"/>
    <cellStyle name="20% - Акцент5 3_46EE.2011(v1.0)" xfId="464"/>
    <cellStyle name="20% - Акцент5 4" xfId="465"/>
    <cellStyle name="20% - Акцент5 4 2" xfId="466"/>
    <cellStyle name="20% - Акцент5 4 3" xfId="467"/>
    <cellStyle name="20% - Акцент5 4_46EE.2011(v1.0)" xfId="468"/>
    <cellStyle name="20% - Акцент5 5" xfId="469"/>
    <cellStyle name="20% - Акцент5 5 2" xfId="470"/>
    <cellStyle name="20% - Акцент5 5 3" xfId="471"/>
    <cellStyle name="20% - Акцент5 5_46EE.2011(v1.0)" xfId="472"/>
    <cellStyle name="20% - Акцент5 6" xfId="473"/>
    <cellStyle name="20% - Акцент5 6 2" xfId="474"/>
    <cellStyle name="20% - Акцент5 6 3" xfId="475"/>
    <cellStyle name="20% - Акцент5 6_46EE.2011(v1.0)" xfId="476"/>
    <cellStyle name="20% - Акцент5 7" xfId="477"/>
    <cellStyle name="20% - Акцент5 7 2" xfId="478"/>
    <cellStyle name="20% - Акцент5 7 3" xfId="479"/>
    <cellStyle name="20% - Акцент5 7_46EE.2011(v1.0)" xfId="480"/>
    <cellStyle name="20% - Акцент5 8" xfId="481"/>
    <cellStyle name="20% - Акцент5 8 2" xfId="482"/>
    <cellStyle name="20% - Акцент5 8 3" xfId="483"/>
    <cellStyle name="20% - Акцент5 8_46EE.2011(v1.0)" xfId="484"/>
    <cellStyle name="20% - Акцент5 9" xfId="485"/>
    <cellStyle name="20% - Акцент5 9 2" xfId="486"/>
    <cellStyle name="20% - Акцент5 9 3" xfId="487"/>
    <cellStyle name="20% - Акцент5 9_46EE.2011(v1.0)" xfId="488"/>
    <cellStyle name="20% — акцент6" xfId="489"/>
    <cellStyle name="20% - Акцент6 10" xfId="490"/>
    <cellStyle name="20% - Акцент6 2" xfId="491"/>
    <cellStyle name="20% - Акцент6 2 2" xfId="492"/>
    <cellStyle name="20% - Акцент6 2 3" xfId="493"/>
    <cellStyle name="20% - Акцент6 2_46EE.2011(v1.0)" xfId="494"/>
    <cellStyle name="20% - Акцент6 3" xfId="495"/>
    <cellStyle name="20% - Акцент6 3 2" xfId="496"/>
    <cellStyle name="20% - Акцент6 3 3" xfId="497"/>
    <cellStyle name="20% - Акцент6 3_46EE.2011(v1.0)" xfId="498"/>
    <cellStyle name="20% - Акцент6 4" xfId="499"/>
    <cellStyle name="20% - Акцент6 4 2" xfId="500"/>
    <cellStyle name="20% - Акцент6 4 3" xfId="501"/>
    <cellStyle name="20% - Акцент6 4_46EE.2011(v1.0)" xfId="502"/>
    <cellStyle name="20% - Акцент6 5" xfId="503"/>
    <cellStyle name="20% - Акцент6 5 2" xfId="504"/>
    <cellStyle name="20% - Акцент6 5 3" xfId="505"/>
    <cellStyle name="20% - Акцент6 5_46EE.2011(v1.0)" xfId="506"/>
    <cellStyle name="20% - Акцент6 6" xfId="507"/>
    <cellStyle name="20% - Акцент6 6 2" xfId="508"/>
    <cellStyle name="20% - Акцент6 6 3" xfId="509"/>
    <cellStyle name="20% - Акцент6 6_46EE.2011(v1.0)" xfId="510"/>
    <cellStyle name="20% - Акцент6 7" xfId="511"/>
    <cellStyle name="20% - Акцент6 7 2" xfId="512"/>
    <cellStyle name="20% - Акцент6 7 3" xfId="513"/>
    <cellStyle name="20% - Акцент6 7_46EE.2011(v1.0)" xfId="514"/>
    <cellStyle name="20% - Акцент6 8" xfId="515"/>
    <cellStyle name="20% - Акцент6 8 2" xfId="516"/>
    <cellStyle name="20% - Акцент6 8 3" xfId="517"/>
    <cellStyle name="20% - Акцент6 8_46EE.2011(v1.0)" xfId="518"/>
    <cellStyle name="20% - Акцент6 9" xfId="519"/>
    <cellStyle name="20% - Акцент6 9 2" xfId="520"/>
    <cellStyle name="20% - Акцент6 9 3" xfId="521"/>
    <cellStyle name="20% - Акцент6 9_46EE.2011(v1.0)" xfId="522"/>
    <cellStyle name="40% - Accent1" xfId="523"/>
    <cellStyle name="40% - Accent1 2" xfId="524"/>
    <cellStyle name="40% - Accent1 3" xfId="525"/>
    <cellStyle name="40% - Accent1_46EE.2011(v1.0)" xfId="526"/>
    <cellStyle name="40% - Accent2" xfId="527"/>
    <cellStyle name="40% - Accent2 2" xfId="528"/>
    <cellStyle name="40% - Accent2 3" xfId="529"/>
    <cellStyle name="40% - Accent2_46EE.2011(v1.0)" xfId="530"/>
    <cellStyle name="40% - Accent3" xfId="531"/>
    <cellStyle name="40% - Accent3 2" xfId="532"/>
    <cellStyle name="40% - Accent3 3" xfId="533"/>
    <cellStyle name="40% - Accent3_46EE.2011(v1.0)" xfId="534"/>
    <cellStyle name="40% - Accent4" xfId="535"/>
    <cellStyle name="40% - Accent4 2" xfId="536"/>
    <cellStyle name="40% - Accent4 3" xfId="537"/>
    <cellStyle name="40% - Accent4_46EE.2011(v1.0)" xfId="538"/>
    <cellStyle name="40% - Accent5" xfId="539"/>
    <cellStyle name="40% - Accent5 2" xfId="540"/>
    <cellStyle name="40% - Accent5 3" xfId="541"/>
    <cellStyle name="40% - Accent5_46EE.2011(v1.0)" xfId="542"/>
    <cellStyle name="40% - Accent6" xfId="543"/>
    <cellStyle name="40% - Accent6 2" xfId="544"/>
    <cellStyle name="40% - Accent6 3" xfId="545"/>
    <cellStyle name="40% - Accent6_46EE.2011(v1.0)" xfId="546"/>
    <cellStyle name="40% — акцент1" xfId="547"/>
    <cellStyle name="40% - Акцент1 10" xfId="548"/>
    <cellStyle name="40% - Акцент1 2" xfId="549"/>
    <cellStyle name="40% - Акцент1 2 2" xfId="550"/>
    <cellStyle name="40% - Акцент1 2 3" xfId="551"/>
    <cellStyle name="40% - Акцент1 2_46EE.2011(v1.0)" xfId="552"/>
    <cellStyle name="40% - Акцент1 3" xfId="553"/>
    <cellStyle name="40% - Акцент1 3 2" xfId="554"/>
    <cellStyle name="40% - Акцент1 3 3" xfId="555"/>
    <cellStyle name="40% - Акцент1 3_46EE.2011(v1.0)" xfId="556"/>
    <cellStyle name="40% - Акцент1 4" xfId="557"/>
    <cellStyle name="40% - Акцент1 4 2" xfId="558"/>
    <cellStyle name="40% - Акцент1 4 3" xfId="559"/>
    <cellStyle name="40% - Акцент1 4_46EE.2011(v1.0)" xfId="560"/>
    <cellStyle name="40% - Акцент1 5" xfId="561"/>
    <cellStyle name="40% - Акцент1 5 2" xfId="562"/>
    <cellStyle name="40% - Акцент1 5 3" xfId="563"/>
    <cellStyle name="40% - Акцент1 5_46EE.2011(v1.0)" xfId="564"/>
    <cellStyle name="40% - Акцент1 6" xfId="565"/>
    <cellStyle name="40% - Акцент1 6 2" xfId="566"/>
    <cellStyle name="40% - Акцент1 6 3" xfId="567"/>
    <cellStyle name="40% - Акцент1 6_46EE.2011(v1.0)" xfId="568"/>
    <cellStyle name="40% - Акцент1 7" xfId="569"/>
    <cellStyle name="40% - Акцент1 7 2" xfId="570"/>
    <cellStyle name="40% - Акцент1 7 3" xfId="571"/>
    <cellStyle name="40% - Акцент1 7_46EE.2011(v1.0)" xfId="572"/>
    <cellStyle name="40% - Акцент1 8" xfId="573"/>
    <cellStyle name="40% - Акцент1 8 2" xfId="574"/>
    <cellStyle name="40% - Акцент1 8 3" xfId="575"/>
    <cellStyle name="40% - Акцент1 8_46EE.2011(v1.0)" xfId="576"/>
    <cellStyle name="40% - Акцент1 9" xfId="577"/>
    <cellStyle name="40% - Акцент1 9 2" xfId="578"/>
    <cellStyle name="40% - Акцент1 9 3" xfId="579"/>
    <cellStyle name="40% - Акцент1 9_46EE.2011(v1.0)" xfId="580"/>
    <cellStyle name="40% — акцент2" xfId="581"/>
    <cellStyle name="40% - Акцент2 10" xfId="582"/>
    <cellStyle name="40% - Акцент2 2" xfId="583"/>
    <cellStyle name="40% - Акцент2 2 2" xfId="584"/>
    <cellStyle name="40% - Акцент2 2 3" xfId="585"/>
    <cellStyle name="40% - Акцент2 2_46EE.2011(v1.0)" xfId="586"/>
    <cellStyle name="40% - Акцент2 3" xfId="587"/>
    <cellStyle name="40% - Акцент2 3 2" xfId="588"/>
    <cellStyle name="40% - Акцент2 3 3" xfId="589"/>
    <cellStyle name="40% - Акцент2 3_46EE.2011(v1.0)" xfId="590"/>
    <cellStyle name="40% - Акцент2 4" xfId="591"/>
    <cellStyle name="40% - Акцент2 4 2" xfId="592"/>
    <cellStyle name="40% - Акцент2 4 3" xfId="593"/>
    <cellStyle name="40% - Акцент2 4_46EE.2011(v1.0)" xfId="594"/>
    <cellStyle name="40% - Акцент2 5" xfId="595"/>
    <cellStyle name="40% - Акцент2 5 2" xfId="596"/>
    <cellStyle name="40% - Акцент2 5 3" xfId="597"/>
    <cellStyle name="40% - Акцент2 5_46EE.2011(v1.0)" xfId="598"/>
    <cellStyle name="40% - Акцент2 6" xfId="599"/>
    <cellStyle name="40% - Акцент2 6 2" xfId="600"/>
    <cellStyle name="40% - Акцент2 6 3" xfId="601"/>
    <cellStyle name="40% - Акцент2 6_46EE.2011(v1.0)" xfId="602"/>
    <cellStyle name="40% - Акцент2 7" xfId="603"/>
    <cellStyle name="40% - Акцент2 7 2" xfId="604"/>
    <cellStyle name="40% - Акцент2 7 3" xfId="605"/>
    <cellStyle name="40% - Акцент2 7_46EE.2011(v1.0)" xfId="606"/>
    <cellStyle name="40% - Акцент2 8" xfId="607"/>
    <cellStyle name="40% - Акцент2 8 2" xfId="608"/>
    <cellStyle name="40% - Акцент2 8 3" xfId="609"/>
    <cellStyle name="40% - Акцент2 8_46EE.2011(v1.0)" xfId="610"/>
    <cellStyle name="40% - Акцент2 9" xfId="611"/>
    <cellStyle name="40% - Акцент2 9 2" xfId="612"/>
    <cellStyle name="40% - Акцент2 9 3" xfId="613"/>
    <cellStyle name="40% - Акцент2 9_46EE.2011(v1.0)" xfId="614"/>
    <cellStyle name="40% — акцент3" xfId="615"/>
    <cellStyle name="40% - Акцент3 10" xfId="616"/>
    <cellStyle name="40% - Акцент3 2" xfId="617"/>
    <cellStyle name="40% - Акцент3 2 2" xfId="618"/>
    <cellStyle name="40% - Акцент3 2 3" xfId="619"/>
    <cellStyle name="40% - Акцент3 2_46EE.2011(v1.0)" xfId="620"/>
    <cellStyle name="40% - Акцент3 3" xfId="621"/>
    <cellStyle name="40% - Акцент3 3 2" xfId="622"/>
    <cellStyle name="40% - Акцент3 3 3" xfId="623"/>
    <cellStyle name="40% - Акцент3 3_46EE.2011(v1.0)" xfId="624"/>
    <cellStyle name="40% - Акцент3 4" xfId="625"/>
    <cellStyle name="40% - Акцент3 4 2" xfId="626"/>
    <cellStyle name="40% - Акцент3 4 3" xfId="627"/>
    <cellStyle name="40% - Акцент3 4_46EE.2011(v1.0)" xfId="628"/>
    <cellStyle name="40% - Акцент3 5" xfId="629"/>
    <cellStyle name="40% - Акцент3 5 2" xfId="630"/>
    <cellStyle name="40% - Акцент3 5 3" xfId="631"/>
    <cellStyle name="40% - Акцент3 5_46EE.2011(v1.0)" xfId="632"/>
    <cellStyle name="40% - Акцент3 6" xfId="633"/>
    <cellStyle name="40% - Акцент3 6 2" xfId="634"/>
    <cellStyle name="40% - Акцент3 6 3" xfId="635"/>
    <cellStyle name="40% - Акцент3 6_46EE.2011(v1.0)" xfId="636"/>
    <cellStyle name="40% - Акцент3 7" xfId="637"/>
    <cellStyle name="40% - Акцент3 7 2" xfId="638"/>
    <cellStyle name="40% - Акцент3 7 3" xfId="639"/>
    <cellStyle name="40% - Акцент3 7_46EE.2011(v1.0)" xfId="640"/>
    <cellStyle name="40% - Акцент3 8" xfId="641"/>
    <cellStyle name="40% - Акцент3 8 2" xfId="642"/>
    <cellStyle name="40% - Акцент3 8 3" xfId="643"/>
    <cellStyle name="40% - Акцент3 8_46EE.2011(v1.0)" xfId="644"/>
    <cellStyle name="40% - Акцент3 9" xfId="645"/>
    <cellStyle name="40% - Акцент3 9 2" xfId="646"/>
    <cellStyle name="40% - Акцент3 9 3" xfId="647"/>
    <cellStyle name="40% - Акцент3 9_46EE.2011(v1.0)" xfId="648"/>
    <cellStyle name="40% — акцент4" xfId="649"/>
    <cellStyle name="40% - Акцент4 10" xfId="650"/>
    <cellStyle name="40% - Акцент4 2" xfId="651"/>
    <cellStyle name="40% - Акцент4 2 2" xfId="652"/>
    <cellStyle name="40% - Акцент4 2 3" xfId="653"/>
    <cellStyle name="40% - Акцент4 2_46EE.2011(v1.0)" xfId="654"/>
    <cellStyle name="40% - Акцент4 3" xfId="655"/>
    <cellStyle name="40% - Акцент4 3 2" xfId="656"/>
    <cellStyle name="40% - Акцент4 3 3" xfId="657"/>
    <cellStyle name="40% - Акцент4 3_46EE.2011(v1.0)" xfId="658"/>
    <cellStyle name="40% - Акцент4 4" xfId="659"/>
    <cellStyle name="40% - Акцент4 4 2" xfId="660"/>
    <cellStyle name="40% - Акцент4 4 3" xfId="661"/>
    <cellStyle name="40% - Акцент4 4_46EE.2011(v1.0)" xfId="662"/>
    <cellStyle name="40% - Акцент4 5" xfId="663"/>
    <cellStyle name="40% - Акцент4 5 2" xfId="664"/>
    <cellStyle name="40% - Акцент4 5 3" xfId="665"/>
    <cellStyle name="40% - Акцент4 5_46EE.2011(v1.0)" xfId="666"/>
    <cellStyle name="40% - Акцент4 6" xfId="667"/>
    <cellStyle name="40% - Акцент4 6 2" xfId="668"/>
    <cellStyle name="40% - Акцент4 6 3" xfId="669"/>
    <cellStyle name="40% - Акцент4 6_46EE.2011(v1.0)" xfId="670"/>
    <cellStyle name="40% - Акцент4 7" xfId="671"/>
    <cellStyle name="40% - Акцент4 7 2" xfId="672"/>
    <cellStyle name="40% - Акцент4 7 3" xfId="673"/>
    <cellStyle name="40% - Акцент4 7_46EE.2011(v1.0)" xfId="674"/>
    <cellStyle name="40% - Акцент4 8" xfId="675"/>
    <cellStyle name="40% - Акцент4 8 2" xfId="676"/>
    <cellStyle name="40% - Акцент4 8 3" xfId="677"/>
    <cellStyle name="40% - Акцент4 8_46EE.2011(v1.0)" xfId="678"/>
    <cellStyle name="40% - Акцент4 9" xfId="679"/>
    <cellStyle name="40% - Акцент4 9 2" xfId="680"/>
    <cellStyle name="40% - Акцент4 9 3" xfId="681"/>
    <cellStyle name="40% - Акцент4 9_46EE.2011(v1.0)" xfId="682"/>
    <cellStyle name="40% — акцент5" xfId="683"/>
    <cellStyle name="40% - Акцент5 10" xfId="684"/>
    <cellStyle name="40% - Акцент5 2" xfId="685"/>
    <cellStyle name="40% - Акцент5 2 2" xfId="686"/>
    <cellStyle name="40% - Акцент5 2 3" xfId="687"/>
    <cellStyle name="40% - Акцент5 2_46EE.2011(v1.0)" xfId="688"/>
    <cellStyle name="40% - Акцент5 3" xfId="689"/>
    <cellStyle name="40% - Акцент5 3 2" xfId="690"/>
    <cellStyle name="40% - Акцент5 3 3" xfId="691"/>
    <cellStyle name="40% - Акцент5 3_46EE.2011(v1.0)" xfId="692"/>
    <cellStyle name="40% - Акцент5 4" xfId="693"/>
    <cellStyle name="40% - Акцент5 4 2" xfId="694"/>
    <cellStyle name="40% - Акцент5 4 3" xfId="695"/>
    <cellStyle name="40% - Акцент5 4_46EE.2011(v1.0)" xfId="696"/>
    <cellStyle name="40% - Акцент5 5" xfId="697"/>
    <cellStyle name="40% - Акцент5 5 2" xfId="698"/>
    <cellStyle name="40% - Акцент5 5 3" xfId="699"/>
    <cellStyle name="40% - Акцент5 5_46EE.2011(v1.0)" xfId="700"/>
    <cellStyle name="40% - Акцент5 6" xfId="701"/>
    <cellStyle name="40% - Акцент5 6 2" xfId="702"/>
    <cellStyle name="40% - Акцент5 6 3" xfId="703"/>
    <cellStyle name="40% - Акцент5 6_46EE.2011(v1.0)" xfId="704"/>
    <cellStyle name="40% - Акцент5 7" xfId="705"/>
    <cellStyle name="40% - Акцент5 7 2" xfId="706"/>
    <cellStyle name="40% - Акцент5 7 3" xfId="707"/>
    <cellStyle name="40% - Акцент5 7_46EE.2011(v1.0)" xfId="708"/>
    <cellStyle name="40% - Акцент5 8" xfId="709"/>
    <cellStyle name="40% - Акцент5 8 2" xfId="710"/>
    <cellStyle name="40% - Акцент5 8 3" xfId="711"/>
    <cellStyle name="40% - Акцент5 8_46EE.2011(v1.0)" xfId="712"/>
    <cellStyle name="40% - Акцент5 9" xfId="713"/>
    <cellStyle name="40% - Акцент5 9 2" xfId="714"/>
    <cellStyle name="40% - Акцент5 9 3" xfId="715"/>
    <cellStyle name="40% - Акцент5 9_46EE.2011(v1.0)" xfId="716"/>
    <cellStyle name="40% — акцент6" xfId="717"/>
    <cellStyle name="40% - Акцент6 10" xfId="718"/>
    <cellStyle name="40% - Акцент6 2" xfId="719"/>
    <cellStyle name="40% - Акцент6 2 2" xfId="720"/>
    <cellStyle name="40% - Акцент6 2 3" xfId="721"/>
    <cellStyle name="40% - Акцент6 2_46EE.2011(v1.0)" xfId="722"/>
    <cellStyle name="40% - Акцент6 3" xfId="723"/>
    <cellStyle name="40% - Акцент6 3 2" xfId="724"/>
    <cellStyle name="40% - Акцент6 3 3" xfId="725"/>
    <cellStyle name="40% - Акцент6 3_46EE.2011(v1.0)" xfId="726"/>
    <cellStyle name="40% - Акцент6 4" xfId="727"/>
    <cellStyle name="40% - Акцент6 4 2" xfId="728"/>
    <cellStyle name="40% - Акцент6 4 3" xfId="729"/>
    <cellStyle name="40% - Акцент6 4_46EE.2011(v1.0)" xfId="730"/>
    <cellStyle name="40% - Акцент6 5" xfId="731"/>
    <cellStyle name="40% - Акцент6 5 2" xfId="732"/>
    <cellStyle name="40% - Акцент6 5 3" xfId="733"/>
    <cellStyle name="40% - Акцент6 5_46EE.2011(v1.0)" xfId="734"/>
    <cellStyle name="40% - Акцент6 6" xfId="735"/>
    <cellStyle name="40% - Акцент6 6 2" xfId="736"/>
    <cellStyle name="40% - Акцент6 6 3" xfId="737"/>
    <cellStyle name="40% - Акцент6 6_46EE.2011(v1.0)" xfId="738"/>
    <cellStyle name="40% - Акцент6 7" xfId="739"/>
    <cellStyle name="40% - Акцент6 7 2" xfId="740"/>
    <cellStyle name="40% - Акцент6 7 3" xfId="741"/>
    <cellStyle name="40% - Акцент6 7_46EE.2011(v1.0)" xfId="742"/>
    <cellStyle name="40% - Акцент6 8" xfId="743"/>
    <cellStyle name="40% - Акцент6 8 2" xfId="744"/>
    <cellStyle name="40% - Акцент6 8 3" xfId="745"/>
    <cellStyle name="40% - Акцент6 8_46EE.2011(v1.0)" xfId="746"/>
    <cellStyle name="40% - Акцент6 9" xfId="747"/>
    <cellStyle name="40% - Акцент6 9 2" xfId="748"/>
    <cellStyle name="40% - Акцент6 9 3" xfId="749"/>
    <cellStyle name="40% - Акцент6 9_46EE.2011(v1.0)" xfId="750"/>
    <cellStyle name="60% - Accent1" xfId="751"/>
    <cellStyle name="60% - Accent2" xfId="752"/>
    <cellStyle name="60% - Accent3" xfId="753"/>
    <cellStyle name="60% - Accent4" xfId="754"/>
    <cellStyle name="60% - Accent5" xfId="755"/>
    <cellStyle name="60% - Accent6" xfId="756"/>
    <cellStyle name="60% — акцент1" xfId="757"/>
    <cellStyle name="60% - Акцент1 10" xfId="758"/>
    <cellStyle name="60% - Акцент1 2" xfId="759"/>
    <cellStyle name="60% - Акцент1 2 2" xfId="760"/>
    <cellStyle name="60% - Акцент1 3" xfId="761"/>
    <cellStyle name="60% - Акцент1 3 2" xfId="762"/>
    <cellStyle name="60% - Акцент1 4" xfId="763"/>
    <cellStyle name="60% - Акцент1 4 2" xfId="764"/>
    <cellStyle name="60% - Акцент1 5" xfId="765"/>
    <cellStyle name="60% - Акцент1 5 2" xfId="766"/>
    <cellStyle name="60% - Акцент1 6" xfId="767"/>
    <cellStyle name="60% - Акцент1 6 2" xfId="768"/>
    <cellStyle name="60% - Акцент1 7" xfId="769"/>
    <cellStyle name="60% - Акцент1 7 2" xfId="770"/>
    <cellStyle name="60% - Акцент1 8" xfId="771"/>
    <cellStyle name="60% - Акцент1 8 2" xfId="772"/>
    <cellStyle name="60% - Акцент1 9" xfId="773"/>
    <cellStyle name="60% - Акцент1 9 2" xfId="774"/>
    <cellStyle name="60% — акцент2" xfId="775"/>
    <cellStyle name="60% - Акцент2 10" xfId="776"/>
    <cellStyle name="60% - Акцент2 2" xfId="777"/>
    <cellStyle name="60% - Акцент2 2 2" xfId="778"/>
    <cellStyle name="60% - Акцент2 3" xfId="779"/>
    <cellStyle name="60% - Акцент2 3 2" xfId="780"/>
    <cellStyle name="60% - Акцент2 4" xfId="781"/>
    <cellStyle name="60% - Акцент2 4 2" xfId="782"/>
    <cellStyle name="60% - Акцент2 5" xfId="783"/>
    <cellStyle name="60% - Акцент2 5 2" xfId="784"/>
    <cellStyle name="60% - Акцент2 6" xfId="785"/>
    <cellStyle name="60% - Акцент2 6 2" xfId="786"/>
    <cellStyle name="60% - Акцент2 7" xfId="787"/>
    <cellStyle name="60% - Акцент2 7 2" xfId="788"/>
    <cellStyle name="60% - Акцент2 8" xfId="789"/>
    <cellStyle name="60% - Акцент2 8 2" xfId="790"/>
    <cellStyle name="60% - Акцент2 9" xfId="791"/>
    <cellStyle name="60% - Акцент2 9 2" xfId="792"/>
    <cellStyle name="60% — акцент3" xfId="793"/>
    <cellStyle name="60% - Акцент3 10" xfId="794"/>
    <cellStyle name="60% - Акцент3 2" xfId="795"/>
    <cellStyle name="60% - Акцент3 2 2" xfId="796"/>
    <cellStyle name="60% - Акцент3 3" xfId="797"/>
    <cellStyle name="60% - Акцент3 3 2" xfId="798"/>
    <cellStyle name="60% - Акцент3 4" xfId="799"/>
    <cellStyle name="60% - Акцент3 4 2" xfId="800"/>
    <cellStyle name="60% - Акцент3 5" xfId="801"/>
    <cellStyle name="60% - Акцент3 5 2" xfId="802"/>
    <cellStyle name="60% - Акцент3 6" xfId="803"/>
    <cellStyle name="60% - Акцент3 6 2" xfId="804"/>
    <cellStyle name="60% - Акцент3 7" xfId="805"/>
    <cellStyle name="60% - Акцент3 7 2" xfId="806"/>
    <cellStyle name="60% - Акцент3 8" xfId="807"/>
    <cellStyle name="60% - Акцент3 8 2" xfId="808"/>
    <cellStyle name="60% - Акцент3 9" xfId="809"/>
    <cellStyle name="60% - Акцент3 9 2" xfId="810"/>
    <cellStyle name="60% — акцент4" xfId="811"/>
    <cellStyle name="60% - Акцент4 10" xfId="812"/>
    <cellStyle name="60% - Акцент4 2" xfId="813"/>
    <cellStyle name="60% - Акцент4 2 2" xfId="814"/>
    <cellStyle name="60% - Акцент4 3" xfId="815"/>
    <cellStyle name="60% - Акцент4 3 2" xfId="816"/>
    <cellStyle name="60% - Акцент4 4" xfId="817"/>
    <cellStyle name="60% - Акцент4 4 2" xfId="818"/>
    <cellStyle name="60% - Акцент4 5" xfId="819"/>
    <cellStyle name="60% - Акцент4 5 2" xfId="820"/>
    <cellStyle name="60% - Акцент4 6" xfId="821"/>
    <cellStyle name="60% - Акцент4 6 2" xfId="822"/>
    <cellStyle name="60% - Акцент4 7" xfId="823"/>
    <cellStyle name="60% - Акцент4 7 2" xfId="824"/>
    <cellStyle name="60% - Акцент4 8" xfId="825"/>
    <cellStyle name="60% - Акцент4 8 2" xfId="826"/>
    <cellStyle name="60% - Акцент4 9" xfId="827"/>
    <cellStyle name="60% - Акцент4 9 2" xfId="828"/>
    <cellStyle name="60% — акцент5" xfId="829"/>
    <cellStyle name="60% - Акцент5 10" xfId="830"/>
    <cellStyle name="60% - Акцент5 2" xfId="831"/>
    <cellStyle name="60% - Акцент5 2 2" xfId="832"/>
    <cellStyle name="60% - Акцент5 3" xfId="833"/>
    <cellStyle name="60% - Акцент5 3 2" xfId="834"/>
    <cellStyle name="60% - Акцент5 4" xfId="835"/>
    <cellStyle name="60% - Акцент5 4 2" xfId="836"/>
    <cellStyle name="60% - Акцент5 5" xfId="837"/>
    <cellStyle name="60% - Акцент5 5 2" xfId="838"/>
    <cellStyle name="60% - Акцент5 6" xfId="839"/>
    <cellStyle name="60% - Акцент5 6 2" xfId="840"/>
    <cellStyle name="60% - Акцент5 7" xfId="841"/>
    <cellStyle name="60% - Акцент5 7 2" xfId="842"/>
    <cellStyle name="60% - Акцент5 8" xfId="843"/>
    <cellStyle name="60% - Акцент5 8 2" xfId="844"/>
    <cellStyle name="60% - Акцент5 9" xfId="845"/>
    <cellStyle name="60% - Акцент5 9 2" xfId="846"/>
    <cellStyle name="60% — акцент6" xfId="847"/>
    <cellStyle name="60% - Акцент6 10" xfId="848"/>
    <cellStyle name="60% - Акцент6 2" xfId="849"/>
    <cellStyle name="60% - Акцент6 2 2" xfId="850"/>
    <cellStyle name="60% - Акцент6 3" xfId="851"/>
    <cellStyle name="60% - Акцент6 3 2" xfId="852"/>
    <cellStyle name="60% - Акцент6 4" xfId="853"/>
    <cellStyle name="60% - Акцент6 4 2" xfId="854"/>
    <cellStyle name="60% - Акцент6 5" xfId="855"/>
    <cellStyle name="60% - Акцент6 5 2" xfId="856"/>
    <cellStyle name="60% - Акцент6 6" xfId="857"/>
    <cellStyle name="60% - Акцент6 6 2" xfId="858"/>
    <cellStyle name="60% - Акцент6 7" xfId="859"/>
    <cellStyle name="60% - Акцент6 7 2" xfId="860"/>
    <cellStyle name="60% - Акцент6 8" xfId="861"/>
    <cellStyle name="60% - Акцент6 8 2" xfId="862"/>
    <cellStyle name="60% - Акцент6 9" xfId="863"/>
    <cellStyle name="60% - Акцент6 9 2" xfId="864"/>
    <cellStyle name="Accent1" xfId="865"/>
    <cellStyle name="Accent2" xfId="866"/>
    <cellStyle name="Accent3" xfId="867"/>
    <cellStyle name="Accent4" xfId="868"/>
    <cellStyle name="Accent5" xfId="869"/>
    <cellStyle name="Accent6" xfId="870"/>
    <cellStyle name="Ăčďĺđńńűëęŕ" xfId="871"/>
    <cellStyle name="AFE" xfId="872"/>
    <cellStyle name="Áĺççŕůčňíűé" xfId="873"/>
    <cellStyle name="Äĺíĺćíűé [0]_(ňŕá 3č)" xfId="874"/>
    <cellStyle name="Äĺíĺćíűé_(ňŕá 3č)" xfId="875"/>
    <cellStyle name="Bad" xfId="876"/>
    <cellStyle name="Blue" xfId="877"/>
    <cellStyle name="Body_$Dollars" xfId="878"/>
    <cellStyle name="Calculation" xfId="879"/>
    <cellStyle name="Check Cell" xfId="880"/>
    <cellStyle name="Chek" xfId="881"/>
    <cellStyle name="Comma [0]_Adjusted FS 1299" xfId="882"/>
    <cellStyle name="Comma 0" xfId="883"/>
    <cellStyle name="Comma 0*" xfId="884"/>
    <cellStyle name="Comma 2" xfId="885"/>
    <cellStyle name="Comma 3*" xfId="886"/>
    <cellStyle name="Comma_Adjusted FS 1299" xfId="887"/>
    <cellStyle name="Comma0" xfId="888"/>
    <cellStyle name="Çŕůčňíűé" xfId="889"/>
    <cellStyle name="Currency [0]" xfId="890"/>
    <cellStyle name="Currency [0] 2" xfId="891"/>
    <cellStyle name="Currency [0] 2 10" xfId="892"/>
    <cellStyle name="Currency [0] 2 11" xfId="893"/>
    <cellStyle name="Currency [0] 2 2" xfId="894"/>
    <cellStyle name="Currency [0] 2 2 2" xfId="895"/>
    <cellStyle name="Currency [0] 2 2 3" xfId="896"/>
    <cellStyle name="Currency [0] 2 2 4" xfId="897"/>
    <cellStyle name="Currency [0] 2 3" xfId="898"/>
    <cellStyle name="Currency [0] 2 3 2" xfId="899"/>
    <cellStyle name="Currency [0] 2 3 3" xfId="900"/>
    <cellStyle name="Currency [0] 2 3 4" xfId="901"/>
    <cellStyle name="Currency [0] 2 4" xfId="902"/>
    <cellStyle name="Currency [0] 2 4 2" xfId="903"/>
    <cellStyle name="Currency [0] 2 4 3" xfId="904"/>
    <cellStyle name="Currency [0] 2 4 4" xfId="905"/>
    <cellStyle name="Currency [0] 2 5" xfId="906"/>
    <cellStyle name="Currency [0] 2 5 2" xfId="907"/>
    <cellStyle name="Currency [0] 2 5 3" xfId="908"/>
    <cellStyle name="Currency [0] 2 5 4" xfId="909"/>
    <cellStyle name="Currency [0] 2 6" xfId="910"/>
    <cellStyle name="Currency [0] 2 6 2" xfId="911"/>
    <cellStyle name="Currency [0] 2 6 3" xfId="912"/>
    <cellStyle name="Currency [0] 2 6 4" xfId="913"/>
    <cellStyle name="Currency [0] 2 7" xfId="914"/>
    <cellStyle name="Currency [0] 2 7 2" xfId="915"/>
    <cellStyle name="Currency [0] 2 7 3" xfId="916"/>
    <cellStyle name="Currency [0] 2 7 4" xfId="917"/>
    <cellStyle name="Currency [0] 2 8" xfId="918"/>
    <cellStyle name="Currency [0] 2 8 2" xfId="919"/>
    <cellStyle name="Currency [0] 2 8 3" xfId="920"/>
    <cellStyle name="Currency [0] 2 8 4" xfId="921"/>
    <cellStyle name="Currency [0] 2 9" xfId="922"/>
    <cellStyle name="Currency [0] 3" xfId="923"/>
    <cellStyle name="Currency [0] 3 10" xfId="924"/>
    <cellStyle name="Currency [0] 3 11" xfId="925"/>
    <cellStyle name="Currency [0] 3 2" xfId="926"/>
    <cellStyle name="Currency [0] 3 2 2" xfId="927"/>
    <cellStyle name="Currency [0] 3 2 3" xfId="928"/>
    <cellStyle name="Currency [0] 3 2 4" xfId="929"/>
    <cellStyle name="Currency [0] 3 3" xfId="930"/>
    <cellStyle name="Currency [0] 3 3 2" xfId="931"/>
    <cellStyle name="Currency [0] 3 3 3" xfId="932"/>
    <cellStyle name="Currency [0] 3 3 4" xfId="933"/>
    <cellStyle name="Currency [0] 3 4" xfId="934"/>
    <cellStyle name="Currency [0] 3 4 2" xfId="935"/>
    <cellStyle name="Currency [0] 3 4 3" xfId="936"/>
    <cellStyle name="Currency [0] 3 4 4" xfId="937"/>
    <cellStyle name="Currency [0] 3 5" xfId="938"/>
    <cellStyle name="Currency [0] 3 5 2" xfId="939"/>
    <cellStyle name="Currency [0] 3 5 3" xfId="940"/>
    <cellStyle name="Currency [0] 3 5 4" xfId="941"/>
    <cellStyle name="Currency [0] 3 6" xfId="942"/>
    <cellStyle name="Currency [0] 3 6 2" xfId="943"/>
    <cellStyle name="Currency [0] 3 6 3" xfId="944"/>
    <cellStyle name="Currency [0] 3 6 4" xfId="945"/>
    <cellStyle name="Currency [0] 3 7" xfId="946"/>
    <cellStyle name="Currency [0] 3 7 2" xfId="947"/>
    <cellStyle name="Currency [0] 3 7 3" xfId="948"/>
    <cellStyle name="Currency [0] 3 7 4" xfId="949"/>
    <cellStyle name="Currency [0] 3 8" xfId="950"/>
    <cellStyle name="Currency [0] 3 8 2" xfId="951"/>
    <cellStyle name="Currency [0] 3 8 3" xfId="952"/>
    <cellStyle name="Currency [0] 3 8 4" xfId="953"/>
    <cellStyle name="Currency [0] 3 9" xfId="954"/>
    <cellStyle name="Currency [0] 4" xfId="955"/>
    <cellStyle name="Currency [0] 4 10" xfId="956"/>
    <cellStyle name="Currency [0] 4 11" xfId="957"/>
    <cellStyle name="Currency [0] 4 2" xfId="958"/>
    <cellStyle name="Currency [0] 4 2 2" xfId="959"/>
    <cellStyle name="Currency [0] 4 2 3" xfId="960"/>
    <cellStyle name="Currency [0] 4 2 4" xfId="961"/>
    <cellStyle name="Currency [0] 4 3" xfId="962"/>
    <cellStyle name="Currency [0] 4 3 2" xfId="963"/>
    <cellStyle name="Currency [0] 4 3 3" xfId="964"/>
    <cellStyle name="Currency [0] 4 3 4" xfId="965"/>
    <cellStyle name="Currency [0] 4 4" xfId="966"/>
    <cellStyle name="Currency [0] 4 4 2" xfId="967"/>
    <cellStyle name="Currency [0] 4 4 3" xfId="968"/>
    <cellStyle name="Currency [0] 4 4 4" xfId="969"/>
    <cellStyle name="Currency [0] 4 5" xfId="970"/>
    <cellStyle name="Currency [0] 4 5 2" xfId="971"/>
    <cellStyle name="Currency [0] 4 5 3" xfId="972"/>
    <cellStyle name="Currency [0] 4 5 4" xfId="973"/>
    <cellStyle name="Currency [0] 4 6" xfId="974"/>
    <cellStyle name="Currency [0] 4 6 2" xfId="975"/>
    <cellStyle name="Currency [0] 4 6 3" xfId="976"/>
    <cellStyle name="Currency [0] 4 6 4" xfId="977"/>
    <cellStyle name="Currency [0] 4 7" xfId="978"/>
    <cellStyle name="Currency [0] 4 7 2" xfId="979"/>
    <cellStyle name="Currency [0] 4 7 3" xfId="980"/>
    <cellStyle name="Currency [0] 4 7 4" xfId="981"/>
    <cellStyle name="Currency [0] 4 8" xfId="982"/>
    <cellStyle name="Currency [0] 4 8 2" xfId="983"/>
    <cellStyle name="Currency [0] 4 8 3" xfId="984"/>
    <cellStyle name="Currency [0] 4 8 4" xfId="985"/>
    <cellStyle name="Currency [0] 4 9" xfId="986"/>
    <cellStyle name="Currency [0] 5" xfId="987"/>
    <cellStyle name="Currency [0] 5 10" xfId="988"/>
    <cellStyle name="Currency [0] 5 11" xfId="989"/>
    <cellStyle name="Currency [0] 5 2" xfId="990"/>
    <cellStyle name="Currency [0] 5 2 2" xfId="991"/>
    <cellStyle name="Currency [0] 5 2 3" xfId="992"/>
    <cellStyle name="Currency [0] 5 2 4" xfId="993"/>
    <cellStyle name="Currency [0] 5 3" xfId="994"/>
    <cellStyle name="Currency [0] 5 3 2" xfId="995"/>
    <cellStyle name="Currency [0] 5 3 3" xfId="996"/>
    <cellStyle name="Currency [0] 5 3 4" xfId="997"/>
    <cellStyle name="Currency [0] 5 4" xfId="998"/>
    <cellStyle name="Currency [0] 5 4 2" xfId="999"/>
    <cellStyle name="Currency [0] 5 4 3" xfId="1000"/>
    <cellStyle name="Currency [0] 5 4 4" xfId="1001"/>
    <cellStyle name="Currency [0] 5 5" xfId="1002"/>
    <cellStyle name="Currency [0] 5 5 2" xfId="1003"/>
    <cellStyle name="Currency [0] 5 5 3" xfId="1004"/>
    <cellStyle name="Currency [0] 5 5 4" xfId="1005"/>
    <cellStyle name="Currency [0] 5 6" xfId="1006"/>
    <cellStyle name="Currency [0] 5 6 2" xfId="1007"/>
    <cellStyle name="Currency [0] 5 6 3" xfId="1008"/>
    <cellStyle name="Currency [0] 5 6 4" xfId="1009"/>
    <cellStyle name="Currency [0] 5 7" xfId="1010"/>
    <cellStyle name="Currency [0] 5 7 2" xfId="1011"/>
    <cellStyle name="Currency [0] 5 7 3" xfId="1012"/>
    <cellStyle name="Currency [0] 5 7 4" xfId="1013"/>
    <cellStyle name="Currency [0] 5 8" xfId="1014"/>
    <cellStyle name="Currency [0] 5 8 2" xfId="1015"/>
    <cellStyle name="Currency [0] 5 8 3" xfId="1016"/>
    <cellStyle name="Currency [0] 5 8 4" xfId="1017"/>
    <cellStyle name="Currency [0] 5 9" xfId="1018"/>
    <cellStyle name="Currency [0] 6" xfId="1019"/>
    <cellStyle name="Currency [0] 6 2" xfId="1020"/>
    <cellStyle name="Currency [0] 6 3" xfId="1021"/>
    <cellStyle name="Currency [0] 6 4" xfId="1022"/>
    <cellStyle name="Currency [0] 7" xfId="1023"/>
    <cellStyle name="Currency [0] 7 2" xfId="1024"/>
    <cellStyle name="Currency [0] 7 3" xfId="1025"/>
    <cellStyle name="Currency [0] 7 4" xfId="1026"/>
    <cellStyle name="Currency [0] 8" xfId="1027"/>
    <cellStyle name="Currency [0] 8 2" xfId="1028"/>
    <cellStyle name="Currency [0] 8 3" xfId="1029"/>
    <cellStyle name="Currency [0] 8 4" xfId="1030"/>
    <cellStyle name="Currency 0" xfId="1031"/>
    <cellStyle name="Currency 2" xfId="1032"/>
    <cellStyle name="Currency_06_9m" xfId="1033"/>
    <cellStyle name="Currency0" xfId="1034"/>
    <cellStyle name="Currency2" xfId="1035"/>
    <cellStyle name="Date" xfId="1036"/>
    <cellStyle name="Date Aligned" xfId="1037"/>
    <cellStyle name="Dates" xfId="1038"/>
    <cellStyle name="Dezimal [0]_NEGS" xfId="1039"/>
    <cellStyle name="Dezimal_NEGS" xfId="1040"/>
    <cellStyle name="Dotted Line" xfId="1041"/>
    <cellStyle name="E&amp;Y House" xfId="1042"/>
    <cellStyle name="E-mail" xfId="1043"/>
    <cellStyle name="E-mail 2" xfId="1044"/>
    <cellStyle name="E-mail_BALANCE.TBO.2011YEAR(v1.1)" xfId="1045"/>
    <cellStyle name="Euro" xfId="1046"/>
    <cellStyle name="ew" xfId="1047"/>
    <cellStyle name="Explanatory Text" xfId="1048"/>
    <cellStyle name="F2" xfId="1049"/>
    <cellStyle name="F3" xfId="1050"/>
    <cellStyle name="F4" xfId="1051"/>
    <cellStyle name="F5" xfId="1052"/>
    <cellStyle name="F6" xfId="1053"/>
    <cellStyle name="F7" xfId="1054"/>
    <cellStyle name="F8" xfId="1055"/>
    <cellStyle name="Fixed" xfId="1056"/>
    <cellStyle name="fo]&#13;&#10;UserName=Murat Zelef&#13;&#10;UserCompany=Bumerang&#13;&#10;&#13;&#10;[File Paths]&#13;&#10;WorkingDirectory=C:\EQUIS\DLWIN&#13;&#10;DownLoader=C" xfId="1057"/>
    <cellStyle name="Followed Hyperlink" xfId="1058"/>
    <cellStyle name="Footnote" xfId="1059"/>
    <cellStyle name="Good" xfId="1060"/>
    <cellStyle name="hard no" xfId="1061"/>
    <cellStyle name="Hard Percent" xfId="1062"/>
    <cellStyle name="hardno" xfId="1063"/>
    <cellStyle name="Header" xfId="1064"/>
    <cellStyle name="Heading" xfId="1065"/>
    <cellStyle name="Heading 1" xfId="1066"/>
    <cellStyle name="Heading 2" xfId="1067"/>
    <cellStyle name="Heading 3" xfId="1068"/>
    <cellStyle name="Heading 4" xfId="1069"/>
    <cellStyle name="Heading_GP.ITOG.4.78(v1.0) - для разделения" xfId="1070"/>
    <cellStyle name="Heading2" xfId="1071"/>
    <cellStyle name="Heading2 2" xfId="1072"/>
    <cellStyle name="Heading2_BALANCE.TBO.2011YEAR(v1.1)" xfId="1073"/>
    <cellStyle name="Hyperlink" xfId="1074"/>
    <cellStyle name="Îáű÷íűé__FES" xfId="1075"/>
    <cellStyle name="Îáû÷íûé_cogs" xfId="1076"/>
    <cellStyle name="Îňęđűâŕâřŕ˙ń˙ ăčďĺđńńűëęŕ" xfId="1077"/>
    <cellStyle name="Info" xfId="1078"/>
    <cellStyle name="Input" xfId="1079"/>
    <cellStyle name="InputCurrency" xfId="1080"/>
    <cellStyle name="InputCurrency2" xfId="1081"/>
    <cellStyle name="InputMultiple1" xfId="1082"/>
    <cellStyle name="InputPercent1" xfId="1083"/>
    <cellStyle name="Inputs" xfId="1084"/>
    <cellStyle name="Inputs (const)" xfId="1085"/>
    <cellStyle name="Inputs (const) 2" xfId="1086"/>
    <cellStyle name="Inputs (const)_BALANCE.TBO.2011YEAR(v1.1)" xfId="1087"/>
    <cellStyle name="Inputs 2" xfId="1088"/>
    <cellStyle name="Inputs 3" xfId="1089"/>
    <cellStyle name="Inputs Co" xfId="1090"/>
    <cellStyle name="Inputs_46EE.2011(v1.0)" xfId="1091"/>
    <cellStyle name="Linked Cell" xfId="1092"/>
    <cellStyle name="Millares [0]_RESULTS" xfId="1093"/>
    <cellStyle name="Millares_RESULTS" xfId="1094"/>
    <cellStyle name="Milliers [0]_RESULTS" xfId="1095"/>
    <cellStyle name="Milliers_RESULTS" xfId="1096"/>
    <cellStyle name="mnb" xfId="1097"/>
    <cellStyle name="Moneda [0]_RESULTS" xfId="1098"/>
    <cellStyle name="Moneda_RESULTS" xfId="1099"/>
    <cellStyle name="Monétaire [0]_RESULTS" xfId="1100"/>
    <cellStyle name="Monétaire_RESULTS" xfId="1101"/>
    <cellStyle name="Multiple" xfId="1102"/>
    <cellStyle name="Multiple1" xfId="1103"/>
    <cellStyle name="MultipleBelow" xfId="1104"/>
    <cellStyle name="namber" xfId="1105"/>
    <cellStyle name="Neutral" xfId="1106"/>
    <cellStyle name="Norma11l" xfId="1107"/>
    <cellStyle name="normal" xfId="1108"/>
    <cellStyle name="Normal - Style1" xfId="1109"/>
    <cellStyle name="normal 10" xfId="1110"/>
    <cellStyle name="normal 11" xfId="1111"/>
    <cellStyle name="normal 12" xfId="1112"/>
    <cellStyle name="normal 13" xfId="1113"/>
    <cellStyle name="normal 14" xfId="1114"/>
    <cellStyle name="normal 15" xfId="1115"/>
    <cellStyle name="normal 16" xfId="1116"/>
    <cellStyle name="normal 17" xfId="1117"/>
    <cellStyle name="normal 18" xfId="1118"/>
    <cellStyle name="normal 19" xfId="1119"/>
    <cellStyle name="Normal 2" xfId="1120"/>
    <cellStyle name="Normal 2 2" xfId="1121"/>
    <cellStyle name="Normal 2 3" xfId="1122"/>
    <cellStyle name="Normal 2 4" xfId="1123"/>
    <cellStyle name="Normal 2_Общехоз." xfId="1124"/>
    <cellStyle name="normal 20" xfId="1125"/>
    <cellStyle name="normal 21" xfId="1126"/>
    <cellStyle name="normal 22" xfId="1127"/>
    <cellStyle name="normal 23" xfId="1128"/>
    <cellStyle name="normal 24" xfId="1129"/>
    <cellStyle name="normal 25" xfId="1130"/>
    <cellStyle name="normal 26" xfId="1131"/>
    <cellStyle name="normal 3" xfId="1132"/>
    <cellStyle name="normal 4" xfId="1133"/>
    <cellStyle name="normal 5" xfId="1134"/>
    <cellStyle name="normal 6" xfId="1135"/>
    <cellStyle name="normal 7" xfId="1136"/>
    <cellStyle name="normal 8" xfId="1137"/>
    <cellStyle name="normal 9" xfId="1138"/>
    <cellStyle name="Normal." xfId="1139"/>
    <cellStyle name="Normal_06_9m" xfId="1140"/>
    <cellStyle name="Normal1" xfId="1141"/>
    <cellStyle name="Normal2" xfId="1142"/>
    <cellStyle name="NormalGB" xfId="1143"/>
    <cellStyle name="Normalny_24. 02. 97." xfId="1144"/>
    <cellStyle name="normбlnм_laroux" xfId="1145"/>
    <cellStyle name="Note" xfId="1146"/>
    <cellStyle name="number" xfId="1147"/>
    <cellStyle name="Ôčíŕíńîâűé [0]_(ňŕá 3č)" xfId="1148"/>
    <cellStyle name="Ôčíŕíńîâűé_(ňŕá 3č)" xfId="1149"/>
    <cellStyle name="Option" xfId="1150"/>
    <cellStyle name="Òûñÿ÷è [0]_cogs" xfId="1151"/>
    <cellStyle name="Òûñÿ÷è_cogs" xfId="1152"/>
    <cellStyle name="Output" xfId="1153"/>
    <cellStyle name="Page Number" xfId="1154"/>
    <cellStyle name="pb_page_heading_LS" xfId="1155"/>
    <cellStyle name="Percent_RS_Lianozovo-Samara_9m01" xfId="1156"/>
    <cellStyle name="Percent1" xfId="1157"/>
    <cellStyle name="Piug" xfId="1158"/>
    <cellStyle name="Plug" xfId="1159"/>
    <cellStyle name="Price_Body" xfId="1160"/>
    <cellStyle name="prochrek" xfId="1161"/>
    <cellStyle name="Protected" xfId="1162"/>
    <cellStyle name="Salomon Logo" xfId="1163"/>
    <cellStyle name="SAPBEXaggData" xfId="1164"/>
    <cellStyle name="SAPBEXaggDataEmph" xfId="1165"/>
    <cellStyle name="SAPBEXaggItem" xfId="1166"/>
    <cellStyle name="SAPBEXaggItemX" xfId="1167"/>
    <cellStyle name="SAPBEXchaText" xfId="1168"/>
    <cellStyle name="SAPBEXexcBad7" xfId="1169"/>
    <cellStyle name="SAPBEXexcBad8" xfId="1170"/>
    <cellStyle name="SAPBEXexcBad9" xfId="1171"/>
    <cellStyle name="SAPBEXexcCritical4" xfId="1172"/>
    <cellStyle name="SAPBEXexcCritical5" xfId="1173"/>
    <cellStyle name="SAPBEXexcCritical6" xfId="1174"/>
    <cellStyle name="SAPBEXexcGood1" xfId="1175"/>
    <cellStyle name="SAPBEXexcGood2" xfId="1176"/>
    <cellStyle name="SAPBEXexcGood3" xfId="1177"/>
    <cellStyle name="SAPBEXfilterDrill" xfId="1178"/>
    <cellStyle name="SAPBEXfilterItem" xfId="1179"/>
    <cellStyle name="SAPBEXfilterText" xfId="1180"/>
    <cellStyle name="SAPBEXformats" xfId="1181"/>
    <cellStyle name="SAPBEXheaderItem" xfId="1182"/>
    <cellStyle name="SAPBEXheaderText" xfId="1183"/>
    <cellStyle name="SAPBEXHLevel0" xfId="1184"/>
    <cellStyle name="SAPBEXHLevel0X" xfId="1185"/>
    <cellStyle name="SAPBEXHLevel1" xfId="1186"/>
    <cellStyle name="SAPBEXHLevel1X" xfId="1187"/>
    <cellStyle name="SAPBEXHLevel2" xfId="1188"/>
    <cellStyle name="SAPBEXHLevel2X" xfId="1189"/>
    <cellStyle name="SAPBEXHLevel3" xfId="1190"/>
    <cellStyle name="SAPBEXHLevel3X" xfId="1191"/>
    <cellStyle name="SAPBEXinputData" xfId="1192"/>
    <cellStyle name="SAPBEXinputData 2" xfId="1193"/>
    <cellStyle name="SAPBEXinputData 3" xfId="1194"/>
    <cellStyle name="SAPBEXinputData 4" xfId="1195"/>
    <cellStyle name="SAPBEXresData" xfId="1196"/>
    <cellStyle name="SAPBEXresDataEmph" xfId="1197"/>
    <cellStyle name="SAPBEXresItem" xfId="1198"/>
    <cellStyle name="SAPBEXresItemX" xfId="1199"/>
    <cellStyle name="SAPBEXstdData" xfId="1200"/>
    <cellStyle name="SAPBEXstdDataEmph" xfId="1201"/>
    <cellStyle name="SAPBEXstdItem" xfId="1202"/>
    <cellStyle name="SAPBEXstdItemX" xfId="1203"/>
    <cellStyle name="SAPBEXtitle" xfId="1204"/>
    <cellStyle name="SAPBEXundefined" xfId="1205"/>
    <cellStyle name="st1" xfId="1206"/>
    <cellStyle name="Standard_NEGS" xfId="1207"/>
    <cellStyle name="Style 1" xfId="1208"/>
    <cellStyle name="Table Head" xfId="1209"/>
    <cellStyle name="Table Head Aligned" xfId="1210"/>
    <cellStyle name="Table Head Blue" xfId="1211"/>
    <cellStyle name="Table Head Green" xfId="1212"/>
    <cellStyle name="Table Head_Val_Sum_Graph" xfId="1213"/>
    <cellStyle name="Table Heading" xfId="1214"/>
    <cellStyle name="Table Heading 2" xfId="1215"/>
    <cellStyle name="Table Heading_BALANCE.TBO.2011YEAR(v1.1)" xfId="1216"/>
    <cellStyle name="Table Text" xfId="1217"/>
    <cellStyle name="Table Title" xfId="1218"/>
    <cellStyle name="Table Units" xfId="1219"/>
    <cellStyle name="Table_Header" xfId="1220"/>
    <cellStyle name="Text" xfId="1221"/>
    <cellStyle name="Text 1" xfId="1222"/>
    <cellStyle name="Text Head" xfId="1223"/>
    <cellStyle name="Text Head 1" xfId="1224"/>
    <cellStyle name="Title" xfId="1225"/>
    <cellStyle name="Total" xfId="1226"/>
    <cellStyle name="TotalCurrency" xfId="1227"/>
    <cellStyle name="Underline_Single" xfId="1228"/>
    <cellStyle name="Unit" xfId="1229"/>
    <cellStyle name="Warning Text" xfId="1230"/>
    <cellStyle name="year" xfId="1231"/>
    <cellStyle name="Акцент1" xfId="1232"/>
    <cellStyle name="Акцент1 10" xfId="1233"/>
    <cellStyle name="Акцент1 2" xfId="1234"/>
    <cellStyle name="Акцент1 2 2" xfId="1235"/>
    <cellStyle name="Акцент1 3" xfId="1236"/>
    <cellStyle name="Акцент1 3 2" xfId="1237"/>
    <cellStyle name="Акцент1 4" xfId="1238"/>
    <cellStyle name="Акцент1 4 2" xfId="1239"/>
    <cellStyle name="Акцент1 5" xfId="1240"/>
    <cellStyle name="Акцент1 5 2" xfId="1241"/>
    <cellStyle name="Акцент1 6" xfId="1242"/>
    <cellStyle name="Акцент1 6 2" xfId="1243"/>
    <cellStyle name="Акцент1 7" xfId="1244"/>
    <cellStyle name="Акцент1 7 2" xfId="1245"/>
    <cellStyle name="Акцент1 8" xfId="1246"/>
    <cellStyle name="Акцент1 8 2" xfId="1247"/>
    <cellStyle name="Акцент1 9" xfId="1248"/>
    <cellStyle name="Акцент1 9 2" xfId="1249"/>
    <cellStyle name="Акцент2" xfId="1250"/>
    <cellStyle name="Акцент2 10" xfId="1251"/>
    <cellStyle name="Акцент2 2" xfId="1252"/>
    <cellStyle name="Акцент2 2 2" xfId="1253"/>
    <cellStyle name="Акцент2 3" xfId="1254"/>
    <cellStyle name="Акцент2 3 2" xfId="1255"/>
    <cellStyle name="Акцент2 4" xfId="1256"/>
    <cellStyle name="Акцент2 4 2" xfId="1257"/>
    <cellStyle name="Акцент2 5" xfId="1258"/>
    <cellStyle name="Акцент2 5 2" xfId="1259"/>
    <cellStyle name="Акцент2 6" xfId="1260"/>
    <cellStyle name="Акцент2 6 2" xfId="1261"/>
    <cellStyle name="Акцент2 7" xfId="1262"/>
    <cellStyle name="Акцент2 7 2" xfId="1263"/>
    <cellStyle name="Акцент2 8" xfId="1264"/>
    <cellStyle name="Акцент2 8 2" xfId="1265"/>
    <cellStyle name="Акцент2 9" xfId="1266"/>
    <cellStyle name="Акцент2 9 2" xfId="1267"/>
    <cellStyle name="Акцент3" xfId="1268"/>
    <cellStyle name="Акцент3 10" xfId="1269"/>
    <cellStyle name="Акцент3 2" xfId="1270"/>
    <cellStyle name="Акцент3 2 2" xfId="1271"/>
    <cellStyle name="Акцент3 3" xfId="1272"/>
    <cellStyle name="Акцент3 3 2" xfId="1273"/>
    <cellStyle name="Акцент3 4" xfId="1274"/>
    <cellStyle name="Акцент3 4 2" xfId="1275"/>
    <cellStyle name="Акцент3 5" xfId="1276"/>
    <cellStyle name="Акцент3 5 2" xfId="1277"/>
    <cellStyle name="Акцент3 6" xfId="1278"/>
    <cellStyle name="Акцент3 6 2" xfId="1279"/>
    <cellStyle name="Акцент3 7" xfId="1280"/>
    <cellStyle name="Акцент3 7 2" xfId="1281"/>
    <cellStyle name="Акцент3 8" xfId="1282"/>
    <cellStyle name="Акцент3 8 2" xfId="1283"/>
    <cellStyle name="Акцент3 9" xfId="1284"/>
    <cellStyle name="Акцент3 9 2" xfId="1285"/>
    <cellStyle name="Акцент4" xfId="1286"/>
    <cellStyle name="Акцент4 10" xfId="1287"/>
    <cellStyle name="Акцент4 2" xfId="1288"/>
    <cellStyle name="Акцент4 2 2" xfId="1289"/>
    <cellStyle name="Акцент4 3" xfId="1290"/>
    <cellStyle name="Акцент4 3 2" xfId="1291"/>
    <cellStyle name="Акцент4 4" xfId="1292"/>
    <cellStyle name="Акцент4 4 2" xfId="1293"/>
    <cellStyle name="Акцент4 5" xfId="1294"/>
    <cellStyle name="Акцент4 5 2" xfId="1295"/>
    <cellStyle name="Акцент4 6" xfId="1296"/>
    <cellStyle name="Акцент4 6 2" xfId="1297"/>
    <cellStyle name="Акцент4 7" xfId="1298"/>
    <cellStyle name="Акцент4 7 2" xfId="1299"/>
    <cellStyle name="Акцент4 8" xfId="1300"/>
    <cellStyle name="Акцент4 8 2" xfId="1301"/>
    <cellStyle name="Акцент4 9" xfId="1302"/>
    <cellStyle name="Акцент4 9 2" xfId="1303"/>
    <cellStyle name="Акцент5" xfId="1304"/>
    <cellStyle name="Акцент5 10" xfId="1305"/>
    <cellStyle name="Акцент5 2" xfId="1306"/>
    <cellStyle name="Акцент5 2 2" xfId="1307"/>
    <cellStyle name="Акцент5 3" xfId="1308"/>
    <cellStyle name="Акцент5 3 2" xfId="1309"/>
    <cellStyle name="Акцент5 4" xfId="1310"/>
    <cellStyle name="Акцент5 4 2" xfId="1311"/>
    <cellStyle name="Акцент5 5" xfId="1312"/>
    <cellStyle name="Акцент5 5 2" xfId="1313"/>
    <cellStyle name="Акцент5 6" xfId="1314"/>
    <cellStyle name="Акцент5 6 2" xfId="1315"/>
    <cellStyle name="Акцент5 7" xfId="1316"/>
    <cellStyle name="Акцент5 7 2" xfId="1317"/>
    <cellStyle name="Акцент5 8" xfId="1318"/>
    <cellStyle name="Акцент5 8 2" xfId="1319"/>
    <cellStyle name="Акцент5 9" xfId="1320"/>
    <cellStyle name="Акцент5 9 2" xfId="1321"/>
    <cellStyle name="Акцент6" xfId="1322"/>
    <cellStyle name="Акцент6 10" xfId="1323"/>
    <cellStyle name="Акцент6 2" xfId="1324"/>
    <cellStyle name="Акцент6 2 2" xfId="1325"/>
    <cellStyle name="Акцент6 3" xfId="1326"/>
    <cellStyle name="Акцент6 3 2" xfId="1327"/>
    <cellStyle name="Акцент6 4" xfId="1328"/>
    <cellStyle name="Акцент6 4 2" xfId="1329"/>
    <cellStyle name="Акцент6 5" xfId="1330"/>
    <cellStyle name="Акцент6 5 2" xfId="1331"/>
    <cellStyle name="Акцент6 6" xfId="1332"/>
    <cellStyle name="Акцент6 6 2" xfId="1333"/>
    <cellStyle name="Акцент6 7" xfId="1334"/>
    <cellStyle name="Акцент6 7 2" xfId="1335"/>
    <cellStyle name="Акцент6 8" xfId="1336"/>
    <cellStyle name="Акцент6 8 2" xfId="1337"/>
    <cellStyle name="Акцент6 9" xfId="1338"/>
    <cellStyle name="Акцент6 9 2" xfId="1339"/>
    <cellStyle name="Беззащитный" xfId="1340"/>
    <cellStyle name="Ввод " xfId="1341"/>
    <cellStyle name="Ввод  10" xfId="1342"/>
    <cellStyle name="Ввод  2" xfId="1343"/>
    <cellStyle name="Ввод  2 2" xfId="1344"/>
    <cellStyle name="Ввод  2_46EE.2011(v1.0)" xfId="1345"/>
    <cellStyle name="Ввод  3" xfId="1346"/>
    <cellStyle name="Ввод  3 2" xfId="1347"/>
    <cellStyle name="Ввод  3_46EE.2011(v1.0)" xfId="1348"/>
    <cellStyle name="Ввод  4" xfId="1349"/>
    <cellStyle name="Ввод  4 2" xfId="1350"/>
    <cellStyle name="Ввод  4_46EE.2011(v1.0)" xfId="1351"/>
    <cellStyle name="Ввод  5" xfId="1352"/>
    <cellStyle name="Ввод  5 2" xfId="1353"/>
    <cellStyle name="Ввод  5_46EE.2011(v1.0)" xfId="1354"/>
    <cellStyle name="Ввод  6" xfId="1355"/>
    <cellStyle name="Ввод  6 2" xfId="1356"/>
    <cellStyle name="Ввод  6_46EE.2011(v1.0)" xfId="1357"/>
    <cellStyle name="Ввод  7" xfId="1358"/>
    <cellStyle name="Ввод  7 2" xfId="1359"/>
    <cellStyle name="Ввод  7_46EE.2011(v1.0)" xfId="1360"/>
    <cellStyle name="Ввод  8" xfId="1361"/>
    <cellStyle name="Ввод  8 2" xfId="1362"/>
    <cellStyle name="Ввод  8_46EE.2011(v1.0)" xfId="1363"/>
    <cellStyle name="Ввод  9" xfId="1364"/>
    <cellStyle name="Ввод  9 2" xfId="1365"/>
    <cellStyle name="Ввод  9_46EE.2011(v1.0)" xfId="1366"/>
    <cellStyle name="Верт. заголовок" xfId="1367"/>
    <cellStyle name="Вес_продукта" xfId="1368"/>
    <cellStyle name="Вывод" xfId="1369"/>
    <cellStyle name="Вывод 10" xfId="1370"/>
    <cellStyle name="Вывод 2" xfId="1371"/>
    <cellStyle name="Вывод 2 2" xfId="1372"/>
    <cellStyle name="Вывод 2_46EE.2011(v1.0)" xfId="1373"/>
    <cellStyle name="Вывод 3" xfId="1374"/>
    <cellStyle name="Вывод 3 2" xfId="1375"/>
    <cellStyle name="Вывод 3_46EE.2011(v1.0)" xfId="1376"/>
    <cellStyle name="Вывод 4" xfId="1377"/>
    <cellStyle name="Вывод 4 2" xfId="1378"/>
    <cellStyle name="Вывод 4_46EE.2011(v1.0)" xfId="1379"/>
    <cellStyle name="Вывод 5" xfId="1380"/>
    <cellStyle name="Вывод 5 2" xfId="1381"/>
    <cellStyle name="Вывод 5_46EE.2011(v1.0)" xfId="1382"/>
    <cellStyle name="Вывод 6" xfId="1383"/>
    <cellStyle name="Вывод 6 2" xfId="1384"/>
    <cellStyle name="Вывод 6_46EE.2011(v1.0)" xfId="1385"/>
    <cellStyle name="Вывод 7" xfId="1386"/>
    <cellStyle name="Вывод 7 2" xfId="1387"/>
    <cellStyle name="Вывод 7_46EE.2011(v1.0)" xfId="1388"/>
    <cellStyle name="Вывод 8" xfId="1389"/>
    <cellStyle name="Вывод 8 2" xfId="1390"/>
    <cellStyle name="Вывод 8_46EE.2011(v1.0)" xfId="1391"/>
    <cellStyle name="Вывод 9" xfId="1392"/>
    <cellStyle name="Вывод 9 2" xfId="1393"/>
    <cellStyle name="Вывод 9_46EE.2011(v1.0)" xfId="1394"/>
    <cellStyle name="Вычисление" xfId="1395"/>
    <cellStyle name="Вычисление 10" xfId="1396"/>
    <cellStyle name="Вычисление 2" xfId="1397"/>
    <cellStyle name="Вычисление 2 2" xfId="1398"/>
    <cellStyle name="Вычисление 2_46EE.2011(v1.0)" xfId="1399"/>
    <cellStyle name="Вычисление 3" xfId="1400"/>
    <cellStyle name="Вычисление 3 2" xfId="1401"/>
    <cellStyle name="Вычисление 3_46EE.2011(v1.0)" xfId="1402"/>
    <cellStyle name="Вычисление 4" xfId="1403"/>
    <cellStyle name="Вычисление 4 2" xfId="1404"/>
    <cellStyle name="Вычисление 4_46EE.2011(v1.0)" xfId="1405"/>
    <cellStyle name="Вычисление 5" xfId="1406"/>
    <cellStyle name="Вычисление 5 2" xfId="1407"/>
    <cellStyle name="Вычисление 5_46EE.2011(v1.0)" xfId="1408"/>
    <cellStyle name="Вычисление 6" xfId="1409"/>
    <cellStyle name="Вычисление 6 2" xfId="1410"/>
    <cellStyle name="Вычисление 6_46EE.2011(v1.0)" xfId="1411"/>
    <cellStyle name="Вычисление 7" xfId="1412"/>
    <cellStyle name="Вычисление 7 2" xfId="1413"/>
    <cellStyle name="Вычисление 7_46EE.2011(v1.0)" xfId="1414"/>
    <cellStyle name="Вычисление 8" xfId="1415"/>
    <cellStyle name="Вычисление 8 2" xfId="1416"/>
    <cellStyle name="Вычисление 8_46EE.2011(v1.0)" xfId="1417"/>
    <cellStyle name="Вычисление 9" xfId="1418"/>
    <cellStyle name="Вычисление 9 2" xfId="1419"/>
    <cellStyle name="Вычисление 9_46EE.2011(v1.0)" xfId="1420"/>
    <cellStyle name="Hyperlink" xfId="1421"/>
    <cellStyle name="Гиперссылка 2" xfId="1422"/>
    <cellStyle name="Гиперссылка 3" xfId="1423"/>
    <cellStyle name="Гиперссылка 4" xfId="1424"/>
    <cellStyle name="Группа" xfId="1425"/>
    <cellStyle name="Группа 0" xfId="1426"/>
    <cellStyle name="Группа 1" xfId="1427"/>
    <cellStyle name="Группа 2" xfId="1428"/>
    <cellStyle name="Группа 3" xfId="1429"/>
    <cellStyle name="Группа 4" xfId="1430"/>
    <cellStyle name="Группа 5" xfId="1431"/>
    <cellStyle name="Группа 6" xfId="1432"/>
    <cellStyle name="Группа 7" xfId="1433"/>
    <cellStyle name="Группа 8" xfId="1434"/>
    <cellStyle name="Группа_additional slides_04.12.03 _1" xfId="1435"/>
    <cellStyle name="ДАТА" xfId="1436"/>
    <cellStyle name="ДАТА 2" xfId="1437"/>
    <cellStyle name="ДАТА 3" xfId="1438"/>
    <cellStyle name="ДАТА 4" xfId="1439"/>
    <cellStyle name="ДАТА 5" xfId="1440"/>
    <cellStyle name="ДАТА 6" xfId="1441"/>
    <cellStyle name="ДАТА 7" xfId="1442"/>
    <cellStyle name="ДАТА 8" xfId="1443"/>
    <cellStyle name="ДАТА 9" xfId="1444"/>
    <cellStyle name="ДАТА_1" xfId="1445"/>
    <cellStyle name="Currency" xfId="1446"/>
    <cellStyle name="Currency [0]" xfId="1447"/>
    <cellStyle name="Денежный 2" xfId="1448"/>
    <cellStyle name="Денежный 2 2" xfId="1449"/>
    <cellStyle name="Денежный 2_OREP.KU.2011.MONTHLY.02(v0.1)" xfId="1450"/>
    <cellStyle name="Заголовок" xfId="1451"/>
    <cellStyle name="Заголовок 1" xfId="1452"/>
    <cellStyle name="Заголовок 1 10" xfId="1453"/>
    <cellStyle name="Заголовок 1 2" xfId="1454"/>
    <cellStyle name="Заголовок 1 2 2" xfId="1455"/>
    <cellStyle name="Заголовок 1 2_46EE.2011(v1.0)" xfId="1456"/>
    <cellStyle name="Заголовок 1 3" xfId="1457"/>
    <cellStyle name="Заголовок 1 3 2" xfId="1458"/>
    <cellStyle name="Заголовок 1 3_46EE.2011(v1.0)" xfId="1459"/>
    <cellStyle name="Заголовок 1 4" xfId="1460"/>
    <cellStyle name="Заголовок 1 4 2" xfId="1461"/>
    <cellStyle name="Заголовок 1 4_46EE.2011(v1.0)" xfId="1462"/>
    <cellStyle name="Заголовок 1 5" xfId="1463"/>
    <cellStyle name="Заголовок 1 5 2" xfId="1464"/>
    <cellStyle name="Заголовок 1 5_46EE.2011(v1.0)" xfId="1465"/>
    <cellStyle name="Заголовок 1 6" xfId="1466"/>
    <cellStyle name="Заголовок 1 6 2" xfId="1467"/>
    <cellStyle name="Заголовок 1 6_46EE.2011(v1.0)" xfId="1468"/>
    <cellStyle name="Заголовок 1 7" xfId="1469"/>
    <cellStyle name="Заголовок 1 7 2" xfId="1470"/>
    <cellStyle name="Заголовок 1 7_46EE.2011(v1.0)" xfId="1471"/>
    <cellStyle name="Заголовок 1 8" xfId="1472"/>
    <cellStyle name="Заголовок 1 8 2" xfId="1473"/>
    <cellStyle name="Заголовок 1 8_46EE.2011(v1.0)" xfId="1474"/>
    <cellStyle name="Заголовок 1 9" xfId="1475"/>
    <cellStyle name="Заголовок 1 9 2" xfId="1476"/>
    <cellStyle name="Заголовок 1 9_46EE.2011(v1.0)" xfId="1477"/>
    <cellStyle name="Заголовок 2" xfId="1478"/>
    <cellStyle name="Заголовок 2 10" xfId="1479"/>
    <cellStyle name="Заголовок 2 2" xfId="1480"/>
    <cellStyle name="Заголовок 2 2 2" xfId="1481"/>
    <cellStyle name="Заголовок 2 2_46EE.2011(v1.0)" xfId="1482"/>
    <cellStyle name="Заголовок 2 3" xfId="1483"/>
    <cellStyle name="Заголовок 2 3 2" xfId="1484"/>
    <cellStyle name="Заголовок 2 3_46EE.2011(v1.0)" xfId="1485"/>
    <cellStyle name="Заголовок 2 4" xfId="1486"/>
    <cellStyle name="Заголовок 2 4 2" xfId="1487"/>
    <cellStyle name="Заголовок 2 4_46EE.2011(v1.0)" xfId="1488"/>
    <cellStyle name="Заголовок 2 5" xfId="1489"/>
    <cellStyle name="Заголовок 2 5 2" xfId="1490"/>
    <cellStyle name="Заголовок 2 5_46EE.2011(v1.0)" xfId="1491"/>
    <cellStyle name="Заголовок 2 6" xfId="1492"/>
    <cellStyle name="Заголовок 2 6 2" xfId="1493"/>
    <cellStyle name="Заголовок 2 6_46EE.2011(v1.0)" xfId="1494"/>
    <cellStyle name="Заголовок 2 7" xfId="1495"/>
    <cellStyle name="Заголовок 2 7 2" xfId="1496"/>
    <cellStyle name="Заголовок 2 7_46EE.2011(v1.0)" xfId="1497"/>
    <cellStyle name="Заголовок 2 8" xfId="1498"/>
    <cellStyle name="Заголовок 2 8 2" xfId="1499"/>
    <cellStyle name="Заголовок 2 8_46EE.2011(v1.0)" xfId="1500"/>
    <cellStyle name="Заголовок 2 9" xfId="1501"/>
    <cellStyle name="Заголовок 2 9 2" xfId="1502"/>
    <cellStyle name="Заголовок 2 9_46EE.2011(v1.0)" xfId="1503"/>
    <cellStyle name="Заголовок 3" xfId="1504"/>
    <cellStyle name="Заголовок 3 10" xfId="1505"/>
    <cellStyle name="Заголовок 3 2" xfId="1506"/>
    <cellStyle name="Заголовок 3 2 2" xfId="1507"/>
    <cellStyle name="Заголовок 3 2_46EE.2011(v1.0)" xfId="1508"/>
    <cellStyle name="Заголовок 3 3" xfId="1509"/>
    <cellStyle name="Заголовок 3 3 2" xfId="1510"/>
    <cellStyle name="Заголовок 3 3_46EE.2011(v1.0)" xfId="1511"/>
    <cellStyle name="Заголовок 3 4" xfId="1512"/>
    <cellStyle name="Заголовок 3 4 2" xfId="1513"/>
    <cellStyle name="Заголовок 3 4_46EE.2011(v1.0)" xfId="1514"/>
    <cellStyle name="Заголовок 3 5" xfId="1515"/>
    <cellStyle name="Заголовок 3 5 2" xfId="1516"/>
    <cellStyle name="Заголовок 3 5_46EE.2011(v1.0)" xfId="1517"/>
    <cellStyle name="Заголовок 3 6" xfId="1518"/>
    <cellStyle name="Заголовок 3 6 2" xfId="1519"/>
    <cellStyle name="Заголовок 3 6_46EE.2011(v1.0)" xfId="1520"/>
    <cellStyle name="Заголовок 3 7" xfId="1521"/>
    <cellStyle name="Заголовок 3 7 2" xfId="1522"/>
    <cellStyle name="Заголовок 3 7_46EE.2011(v1.0)" xfId="1523"/>
    <cellStyle name="Заголовок 3 8" xfId="1524"/>
    <cellStyle name="Заголовок 3 8 2" xfId="1525"/>
    <cellStyle name="Заголовок 3 8_46EE.2011(v1.0)" xfId="1526"/>
    <cellStyle name="Заголовок 3 9" xfId="1527"/>
    <cellStyle name="Заголовок 3 9 2" xfId="1528"/>
    <cellStyle name="Заголовок 3 9_46EE.2011(v1.0)" xfId="1529"/>
    <cellStyle name="Заголовок 4" xfId="1530"/>
    <cellStyle name="Заголовок 4 10" xfId="1531"/>
    <cellStyle name="Заголовок 4 2" xfId="1532"/>
    <cellStyle name="Заголовок 4 2 2" xfId="1533"/>
    <cellStyle name="Заголовок 4 3" xfId="1534"/>
    <cellStyle name="Заголовок 4 3 2" xfId="1535"/>
    <cellStyle name="Заголовок 4 4" xfId="1536"/>
    <cellStyle name="Заголовок 4 4 2" xfId="1537"/>
    <cellStyle name="Заголовок 4 5" xfId="1538"/>
    <cellStyle name="Заголовок 4 5 2" xfId="1539"/>
    <cellStyle name="Заголовок 4 6" xfId="1540"/>
    <cellStyle name="Заголовок 4 6 2" xfId="1541"/>
    <cellStyle name="Заголовок 4 7" xfId="1542"/>
    <cellStyle name="Заголовок 4 7 2" xfId="1543"/>
    <cellStyle name="Заголовок 4 8" xfId="1544"/>
    <cellStyle name="Заголовок 4 8 2" xfId="1545"/>
    <cellStyle name="Заголовок 4 9" xfId="1546"/>
    <cellStyle name="Заголовок 4 9 2" xfId="1547"/>
    <cellStyle name="ЗАГОЛОВОК1" xfId="1548"/>
    <cellStyle name="ЗАГОЛОВОК2" xfId="1549"/>
    <cellStyle name="ЗаголовокСтолбца" xfId="1550"/>
    <cellStyle name="Защитный" xfId="1551"/>
    <cellStyle name="Значение" xfId="1552"/>
    <cellStyle name="Зоголовок" xfId="1553"/>
    <cellStyle name="Итог" xfId="1554"/>
    <cellStyle name="Итог 10" xfId="1555"/>
    <cellStyle name="Итог 2" xfId="1556"/>
    <cellStyle name="Итог 2 2" xfId="1557"/>
    <cellStyle name="Итог 2_46EE.2011(v1.0)" xfId="1558"/>
    <cellStyle name="Итог 3" xfId="1559"/>
    <cellStyle name="Итог 3 2" xfId="1560"/>
    <cellStyle name="Итог 3_46EE.2011(v1.0)" xfId="1561"/>
    <cellStyle name="Итог 4" xfId="1562"/>
    <cellStyle name="Итог 4 2" xfId="1563"/>
    <cellStyle name="Итог 4_46EE.2011(v1.0)" xfId="1564"/>
    <cellStyle name="Итог 5" xfId="1565"/>
    <cellStyle name="Итог 5 2" xfId="1566"/>
    <cellStyle name="Итог 5_46EE.2011(v1.0)" xfId="1567"/>
    <cellStyle name="Итог 6" xfId="1568"/>
    <cellStyle name="Итог 6 2" xfId="1569"/>
    <cellStyle name="Итог 6_46EE.2011(v1.0)" xfId="1570"/>
    <cellStyle name="Итог 7" xfId="1571"/>
    <cellStyle name="Итог 7 2" xfId="1572"/>
    <cellStyle name="Итог 7_46EE.2011(v1.0)" xfId="1573"/>
    <cellStyle name="Итог 8" xfId="1574"/>
    <cellStyle name="Итог 8 2" xfId="1575"/>
    <cellStyle name="Итог 8_46EE.2011(v1.0)" xfId="1576"/>
    <cellStyle name="Итог 9" xfId="1577"/>
    <cellStyle name="Итог 9 2" xfId="1578"/>
    <cellStyle name="Итог 9_46EE.2011(v1.0)" xfId="1579"/>
    <cellStyle name="Итого" xfId="1580"/>
    <cellStyle name="ИТОГОВЫЙ" xfId="1581"/>
    <cellStyle name="ИТОГОВЫЙ 2" xfId="1582"/>
    <cellStyle name="ИТОГОВЫЙ 3" xfId="1583"/>
    <cellStyle name="ИТОГОВЫЙ 4" xfId="1584"/>
    <cellStyle name="ИТОГОВЫЙ 5" xfId="1585"/>
    <cellStyle name="ИТОГОВЫЙ 6" xfId="1586"/>
    <cellStyle name="ИТОГОВЫЙ 7" xfId="1587"/>
    <cellStyle name="ИТОГОВЫЙ 8" xfId="1588"/>
    <cellStyle name="ИТОГОВЫЙ 9" xfId="1589"/>
    <cellStyle name="ИТОГОВЫЙ_1" xfId="1590"/>
    <cellStyle name="Контрольная ячейка" xfId="1591"/>
    <cellStyle name="Контрольная ячейка 10" xfId="1592"/>
    <cellStyle name="Контрольная ячейка 2" xfId="1593"/>
    <cellStyle name="Контрольная ячейка 2 2" xfId="1594"/>
    <cellStyle name="Контрольная ячейка 2_46EE.2011(v1.0)" xfId="1595"/>
    <cellStyle name="Контрольная ячейка 3" xfId="1596"/>
    <cellStyle name="Контрольная ячейка 3 2" xfId="1597"/>
    <cellStyle name="Контрольная ячейка 3_46EE.2011(v1.0)" xfId="1598"/>
    <cellStyle name="Контрольная ячейка 4" xfId="1599"/>
    <cellStyle name="Контрольная ячейка 4 2" xfId="1600"/>
    <cellStyle name="Контрольная ячейка 4_46EE.2011(v1.0)" xfId="1601"/>
    <cellStyle name="Контрольная ячейка 5" xfId="1602"/>
    <cellStyle name="Контрольная ячейка 5 2" xfId="1603"/>
    <cellStyle name="Контрольная ячейка 5_46EE.2011(v1.0)" xfId="1604"/>
    <cellStyle name="Контрольная ячейка 6" xfId="1605"/>
    <cellStyle name="Контрольная ячейка 6 2" xfId="1606"/>
    <cellStyle name="Контрольная ячейка 6_46EE.2011(v1.0)" xfId="1607"/>
    <cellStyle name="Контрольная ячейка 7" xfId="1608"/>
    <cellStyle name="Контрольная ячейка 7 2" xfId="1609"/>
    <cellStyle name="Контрольная ячейка 7_46EE.2011(v1.0)" xfId="1610"/>
    <cellStyle name="Контрольная ячейка 8" xfId="1611"/>
    <cellStyle name="Контрольная ячейка 8 2" xfId="1612"/>
    <cellStyle name="Контрольная ячейка 8_46EE.2011(v1.0)" xfId="1613"/>
    <cellStyle name="Контрольная ячейка 9" xfId="1614"/>
    <cellStyle name="Контрольная ячейка 9 2" xfId="1615"/>
    <cellStyle name="Контрольная ячейка 9_46EE.2011(v1.0)" xfId="1616"/>
    <cellStyle name="Миша (бланки отчетности)" xfId="1617"/>
    <cellStyle name="Мой заголовок" xfId="1618"/>
    <cellStyle name="Мой заголовок листа" xfId="1619"/>
    <cellStyle name="Мои наименования показателей" xfId="1620"/>
    <cellStyle name="Мои наименования показателей 10" xfId="1621"/>
    <cellStyle name="Мои наименования показателей 11" xfId="1622"/>
    <cellStyle name="Мои наименования показателей 2" xfId="1623"/>
    <cellStyle name="Мои наименования показателей 2 2" xfId="1624"/>
    <cellStyle name="Мои наименования показателей 2 3" xfId="1625"/>
    <cellStyle name="Мои наименования показателей 2 4" xfId="1626"/>
    <cellStyle name="Мои наименования показателей 2 5" xfId="1627"/>
    <cellStyle name="Мои наименования показателей 2 6" xfId="1628"/>
    <cellStyle name="Мои наименования показателей 2 7" xfId="1629"/>
    <cellStyle name="Мои наименования показателей 2 8" xfId="1630"/>
    <cellStyle name="Мои наименования показателей 2 9" xfId="1631"/>
    <cellStyle name="Мои наименования показателей 2_1" xfId="1632"/>
    <cellStyle name="Мои наименования показателей 3" xfId="1633"/>
    <cellStyle name="Мои наименования показателей 3 2" xfId="1634"/>
    <cellStyle name="Мои наименования показателей 3 3" xfId="1635"/>
    <cellStyle name="Мои наименования показателей 3 4" xfId="1636"/>
    <cellStyle name="Мои наименования показателей 3 5" xfId="1637"/>
    <cellStyle name="Мои наименования показателей 3 6" xfId="1638"/>
    <cellStyle name="Мои наименования показателей 3 7" xfId="1639"/>
    <cellStyle name="Мои наименования показателей 3 8" xfId="1640"/>
    <cellStyle name="Мои наименования показателей 3 9" xfId="1641"/>
    <cellStyle name="Мои наименования показателей 3_1" xfId="1642"/>
    <cellStyle name="Мои наименования показателей 4" xfId="1643"/>
    <cellStyle name="Мои наименования показателей 4 2" xfId="1644"/>
    <cellStyle name="Мои наименования показателей 4 3" xfId="1645"/>
    <cellStyle name="Мои наименования показателей 4 4" xfId="1646"/>
    <cellStyle name="Мои наименования показателей 4 5" xfId="1647"/>
    <cellStyle name="Мои наименования показателей 4 6" xfId="1648"/>
    <cellStyle name="Мои наименования показателей 4 7" xfId="1649"/>
    <cellStyle name="Мои наименования показателей 4 8" xfId="1650"/>
    <cellStyle name="Мои наименования показателей 4 9" xfId="1651"/>
    <cellStyle name="Мои наименования показателей 4_1" xfId="1652"/>
    <cellStyle name="Мои наименования показателей 5" xfId="1653"/>
    <cellStyle name="Мои наименования показателей 5 2" xfId="1654"/>
    <cellStyle name="Мои наименования показателей 5 3" xfId="1655"/>
    <cellStyle name="Мои наименования показателей 5 4" xfId="1656"/>
    <cellStyle name="Мои наименования показателей 5 5" xfId="1657"/>
    <cellStyle name="Мои наименования показателей 5 6" xfId="1658"/>
    <cellStyle name="Мои наименования показателей 5 7" xfId="1659"/>
    <cellStyle name="Мои наименования показателей 5 8" xfId="1660"/>
    <cellStyle name="Мои наименования показателей 5 9" xfId="1661"/>
    <cellStyle name="Мои наименования показателей 5_1" xfId="1662"/>
    <cellStyle name="Мои наименования показателей 6" xfId="1663"/>
    <cellStyle name="Мои наименования показателей 6 2" xfId="1664"/>
    <cellStyle name="Мои наименования показателей 6 3" xfId="1665"/>
    <cellStyle name="Мои наименования показателей 6_46EE.2011(v1.0)" xfId="1666"/>
    <cellStyle name="Мои наименования показателей 7" xfId="1667"/>
    <cellStyle name="Мои наименования показателей 7 2" xfId="1668"/>
    <cellStyle name="Мои наименования показателей 7 3" xfId="1669"/>
    <cellStyle name="Мои наименования показателей 7_46EE.2011(v1.0)" xfId="1670"/>
    <cellStyle name="Мои наименования показателей 8" xfId="1671"/>
    <cellStyle name="Мои наименования показателей 8 2" xfId="1672"/>
    <cellStyle name="Мои наименования показателей 8 3" xfId="1673"/>
    <cellStyle name="Мои наименования показателей 8_46EE.2011(v1.0)" xfId="1674"/>
    <cellStyle name="Мои наименования показателей 9" xfId="1675"/>
    <cellStyle name="Мои наименования показателей_46EE.2011" xfId="1676"/>
    <cellStyle name="назв фил" xfId="1677"/>
    <cellStyle name="Название" xfId="1678"/>
    <cellStyle name="Название 10" xfId="1679"/>
    <cellStyle name="Название 2" xfId="1680"/>
    <cellStyle name="Название 2 2" xfId="1681"/>
    <cellStyle name="Название 3" xfId="1682"/>
    <cellStyle name="Название 3 2" xfId="1683"/>
    <cellStyle name="Название 4" xfId="1684"/>
    <cellStyle name="Название 4 2" xfId="1685"/>
    <cellStyle name="Название 5" xfId="1686"/>
    <cellStyle name="Название 5 2" xfId="1687"/>
    <cellStyle name="Название 6" xfId="1688"/>
    <cellStyle name="Название 6 2" xfId="1689"/>
    <cellStyle name="Название 7" xfId="1690"/>
    <cellStyle name="Название 7 2" xfId="1691"/>
    <cellStyle name="Название 8" xfId="1692"/>
    <cellStyle name="Название 8 2" xfId="1693"/>
    <cellStyle name="Название 9" xfId="1694"/>
    <cellStyle name="Название 9 2" xfId="1695"/>
    <cellStyle name="Невидимый" xfId="1696"/>
    <cellStyle name="Нейтральный" xfId="1697"/>
    <cellStyle name="Нейтральный 10" xfId="1698"/>
    <cellStyle name="Нейтральный 2" xfId="1699"/>
    <cellStyle name="Нейтральный 2 2" xfId="1700"/>
    <cellStyle name="Нейтральный 3" xfId="1701"/>
    <cellStyle name="Нейтральный 3 2" xfId="1702"/>
    <cellStyle name="Нейтральный 4" xfId="1703"/>
    <cellStyle name="Нейтральный 4 2" xfId="1704"/>
    <cellStyle name="Нейтральный 5" xfId="1705"/>
    <cellStyle name="Нейтральный 5 2" xfId="1706"/>
    <cellStyle name="Нейтральный 6" xfId="1707"/>
    <cellStyle name="Нейтральный 6 2" xfId="1708"/>
    <cellStyle name="Нейтральный 7" xfId="1709"/>
    <cellStyle name="Нейтральный 7 2" xfId="1710"/>
    <cellStyle name="Нейтральный 8" xfId="1711"/>
    <cellStyle name="Нейтральный 8 2" xfId="1712"/>
    <cellStyle name="Нейтральный 9" xfId="1713"/>
    <cellStyle name="Нейтральный 9 2" xfId="1714"/>
    <cellStyle name="Низ1" xfId="1715"/>
    <cellStyle name="Низ2" xfId="1716"/>
    <cellStyle name="Обычный 10" xfId="1717"/>
    <cellStyle name="Обычный 11" xfId="1718"/>
    <cellStyle name="Обычный 11 2" xfId="1719"/>
    <cellStyle name="Обычный 11 3" xfId="1720"/>
    <cellStyle name="Обычный 11_46EE.2011(v1.2)" xfId="1721"/>
    <cellStyle name="Обычный 12" xfId="1722"/>
    <cellStyle name="Обычный 13" xfId="1723"/>
    <cellStyle name="Обычный 14" xfId="1724"/>
    <cellStyle name="Обычный 2" xfId="1725"/>
    <cellStyle name="Обычный 2 2" xfId="1726"/>
    <cellStyle name="Обычный 2 2 2" xfId="1727"/>
    <cellStyle name="Обычный 2 2 3" xfId="1728"/>
    <cellStyle name="Обычный 2 2_46EE.2011(v1.0)" xfId="1729"/>
    <cellStyle name="Обычный 2 3" xfId="1730"/>
    <cellStyle name="Обычный 2 3 2" xfId="1731"/>
    <cellStyle name="Обычный 2 3 3" xfId="1732"/>
    <cellStyle name="Обычный 2 3_46EE.2011(v1.0)" xfId="1733"/>
    <cellStyle name="Обычный 2 4" xfId="1734"/>
    <cellStyle name="Обычный 2 4 2" xfId="1735"/>
    <cellStyle name="Обычный 2 4 3" xfId="1736"/>
    <cellStyle name="Обычный 2 4_46EE.2011(v1.0)" xfId="1737"/>
    <cellStyle name="Обычный 2 5" xfId="1738"/>
    <cellStyle name="Обычный 2 5 2" xfId="1739"/>
    <cellStyle name="Обычный 2 5 3" xfId="1740"/>
    <cellStyle name="Обычный 2 5_46EE.2011(v1.0)" xfId="1741"/>
    <cellStyle name="Обычный 2 6" xfId="1742"/>
    <cellStyle name="Обычный 2 6 2" xfId="1743"/>
    <cellStyle name="Обычный 2 6 3" xfId="1744"/>
    <cellStyle name="Обычный 2 6_46EE.2011(v1.0)" xfId="1745"/>
    <cellStyle name="Обычный 2 7" xfId="1746"/>
    <cellStyle name="Обычный 2_1" xfId="1747"/>
    <cellStyle name="Обычный 3" xfId="1748"/>
    <cellStyle name="Обычный 3 2" xfId="1749"/>
    <cellStyle name="Обычный 3 3" xfId="1750"/>
    <cellStyle name="Обычный 3 4" xfId="1751"/>
    <cellStyle name="Обычный 3_Общехоз." xfId="1752"/>
    <cellStyle name="Обычный 4" xfId="1753"/>
    <cellStyle name="Обычный 4 2" xfId="1754"/>
    <cellStyle name="Обычный 4 2 2" xfId="1755"/>
    <cellStyle name="Обычный 4 2 3" xfId="1756"/>
    <cellStyle name="Обычный 4 2 4" xfId="1757"/>
    <cellStyle name="Обычный 4 2_BALANCE.WARM.2011YEAR(v1.5)" xfId="1758"/>
    <cellStyle name="Обычный 4_ARMRAZR" xfId="1759"/>
    <cellStyle name="Обычный 5" xfId="1760"/>
    <cellStyle name="Обычный 6" xfId="1761"/>
    <cellStyle name="Обычный 7" xfId="1762"/>
    <cellStyle name="Обычный 8" xfId="1763"/>
    <cellStyle name="Обычный 9" xfId="1764"/>
    <cellStyle name="Обычный_EE.RGEN.2.73 (17.11.2009)" xfId="1765"/>
    <cellStyle name="Обычный_FORM3.1" xfId="1766"/>
    <cellStyle name="Обычный_GP.CALC.FINPOK(v1.0)" xfId="1767"/>
    <cellStyle name="Обычный_PREDEL.JKH.2010(v1.3)" xfId="1768"/>
    <cellStyle name="Обычный_Инвестиции Сети Сбыты ЭСО" xfId="1769"/>
    <cellStyle name="Обычный_Карта РФ" xfId="1770"/>
    <cellStyle name="Обычный_Мониторинг инвестиций" xfId="1771"/>
    <cellStyle name="Обычный_Форма3" xfId="1772"/>
    <cellStyle name="Followed Hyperlink" xfId="1773"/>
    <cellStyle name="Ошибка" xfId="1774"/>
    <cellStyle name="Плохой" xfId="1775"/>
    <cellStyle name="Плохой 10" xfId="1776"/>
    <cellStyle name="Плохой 2" xfId="1777"/>
    <cellStyle name="Плохой 2 2" xfId="1778"/>
    <cellStyle name="Плохой 3" xfId="1779"/>
    <cellStyle name="Плохой 3 2" xfId="1780"/>
    <cellStyle name="Плохой 4" xfId="1781"/>
    <cellStyle name="Плохой 4 2" xfId="1782"/>
    <cellStyle name="Плохой 5" xfId="1783"/>
    <cellStyle name="Плохой 5 2" xfId="1784"/>
    <cellStyle name="Плохой 6" xfId="1785"/>
    <cellStyle name="Плохой 6 2" xfId="1786"/>
    <cellStyle name="Плохой 7" xfId="1787"/>
    <cellStyle name="Плохой 7 2" xfId="1788"/>
    <cellStyle name="Плохой 8" xfId="1789"/>
    <cellStyle name="Плохой 8 2" xfId="1790"/>
    <cellStyle name="Плохой 9" xfId="1791"/>
    <cellStyle name="Плохой 9 2" xfId="1792"/>
    <cellStyle name="По центру с переносом" xfId="1793"/>
    <cellStyle name="По центру с переносом 2" xfId="1794"/>
    <cellStyle name="По центру с переносом 3" xfId="1795"/>
    <cellStyle name="По центру с переносом 4" xfId="1796"/>
    <cellStyle name="По ширине с переносом" xfId="1797"/>
    <cellStyle name="По ширине с переносом 2" xfId="1798"/>
    <cellStyle name="По ширине с переносом 3" xfId="1799"/>
    <cellStyle name="По ширине с переносом 4" xfId="1800"/>
    <cellStyle name="Подгруппа" xfId="1801"/>
    <cellStyle name="Поле ввода" xfId="1802"/>
    <cellStyle name="Пояснение" xfId="1803"/>
    <cellStyle name="Пояснение 10" xfId="1804"/>
    <cellStyle name="Пояснение 2" xfId="1805"/>
    <cellStyle name="Пояснение 2 2" xfId="1806"/>
    <cellStyle name="Пояснение 3" xfId="1807"/>
    <cellStyle name="Пояснение 3 2" xfId="1808"/>
    <cellStyle name="Пояснение 4" xfId="1809"/>
    <cellStyle name="Пояснение 4 2" xfId="1810"/>
    <cellStyle name="Пояснение 5" xfId="1811"/>
    <cellStyle name="Пояснение 5 2" xfId="1812"/>
    <cellStyle name="Пояснение 6" xfId="1813"/>
    <cellStyle name="Пояснение 6 2" xfId="1814"/>
    <cellStyle name="Пояснение 7" xfId="1815"/>
    <cellStyle name="Пояснение 7 2" xfId="1816"/>
    <cellStyle name="Пояснение 8" xfId="1817"/>
    <cellStyle name="Пояснение 8 2" xfId="1818"/>
    <cellStyle name="Пояснение 9" xfId="1819"/>
    <cellStyle name="Пояснение 9 2" xfId="1820"/>
    <cellStyle name="Примечание" xfId="1821"/>
    <cellStyle name="Примечание 10" xfId="1822"/>
    <cellStyle name="Примечание 10 2" xfId="1823"/>
    <cellStyle name="Примечание 10 3" xfId="1824"/>
    <cellStyle name="Примечание 10 4" xfId="1825"/>
    <cellStyle name="Примечание 10_46EE.2011(v1.0)" xfId="1826"/>
    <cellStyle name="Примечание 11" xfId="1827"/>
    <cellStyle name="Примечание 11 2" xfId="1828"/>
    <cellStyle name="Примечание 11 3" xfId="1829"/>
    <cellStyle name="Примечание 11 4" xfId="1830"/>
    <cellStyle name="Примечание 11_46EE.2011(v1.0)" xfId="1831"/>
    <cellStyle name="Примечание 12" xfId="1832"/>
    <cellStyle name="Примечание 12 2" xfId="1833"/>
    <cellStyle name="Примечание 12 3" xfId="1834"/>
    <cellStyle name="Примечание 12 4" xfId="1835"/>
    <cellStyle name="Примечание 12_46EE.2011(v1.0)" xfId="1836"/>
    <cellStyle name="Примечание 13" xfId="1837"/>
    <cellStyle name="Примечание 14" xfId="1838"/>
    <cellStyle name="Примечание 15" xfId="1839"/>
    <cellStyle name="Примечание 16" xfId="1840"/>
    <cellStyle name="Примечание 17" xfId="1841"/>
    <cellStyle name="Примечание 18" xfId="1842"/>
    <cellStyle name="Примечание 19" xfId="1843"/>
    <cellStyle name="Примечание 2" xfId="1844"/>
    <cellStyle name="Примечание 2 2" xfId="1845"/>
    <cellStyle name="Примечание 2 3" xfId="1846"/>
    <cellStyle name="Примечание 2 4" xfId="1847"/>
    <cellStyle name="Примечание 2 5" xfId="1848"/>
    <cellStyle name="Примечание 2 6" xfId="1849"/>
    <cellStyle name="Примечание 2 7" xfId="1850"/>
    <cellStyle name="Примечание 2 8" xfId="1851"/>
    <cellStyle name="Примечание 2 9" xfId="1852"/>
    <cellStyle name="Примечание 2_46EE.2011(v1.0)" xfId="1853"/>
    <cellStyle name="Примечание 20" xfId="1854"/>
    <cellStyle name="Примечание 21" xfId="1855"/>
    <cellStyle name="Примечание 22" xfId="1856"/>
    <cellStyle name="Примечание 23" xfId="1857"/>
    <cellStyle name="Примечание 24" xfId="1858"/>
    <cellStyle name="Примечание 25" xfId="1859"/>
    <cellStyle name="Примечание 26" xfId="1860"/>
    <cellStyle name="Примечание 27" xfId="1861"/>
    <cellStyle name="Примечание 28" xfId="1862"/>
    <cellStyle name="Примечание 29" xfId="1863"/>
    <cellStyle name="Примечание 3" xfId="1864"/>
    <cellStyle name="Примечание 3 2" xfId="1865"/>
    <cellStyle name="Примечание 3 3" xfId="1866"/>
    <cellStyle name="Примечание 3 4" xfId="1867"/>
    <cellStyle name="Примечание 3 5" xfId="1868"/>
    <cellStyle name="Примечание 3 6" xfId="1869"/>
    <cellStyle name="Примечание 3 7" xfId="1870"/>
    <cellStyle name="Примечание 3 8" xfId="1871"/>
    <cellStyle name="Примечание 3 9" xfId="1872"/>
    <cellStyle name="Примечание 3_46EE.2011(v1.0)" xfId="1873"/>
    <cellStyle name="Примечание 30" xfId="1874"/>
    <cellStyle name="Примечание 31" xfId="1875"/>
    <cellStyle name="Примечание 32" xfId="1876"/>
    <cellStyle name="Примечание 33" xfId="1877"/>
    <cellStyle name="Примечание 34" xfId="1878"/>
    <cellStyle name="Примечание 35" xfId="1879"/>
    <cellStyle name="Примечание 36" xfId="1880"/>
    <cellStyle name="Примечание 37" xfId="1881"/>
    <cellStyle name="Примечание 4" xfId="1882"/>
    <cellStyle name="Примечание 4 2" xfId="1883"/>
    <cellStyle name="Примечание 4 3" xfId="1884"/>
    <cellStyle name="Примечание 4 4" xfId="1885"/>
    <cellStyle name="Примечание 4 5" xfId="1886"/>
    <cellStyle name="Примечание 4 6" xfId="1887"/>
    <cellStyle name="Примечание 4 7" xfId="1888"/>
    <cellStyle name="Примечание 4 8" xfId="1889"/>
    <cellStyle name="Примечание 4 9" xfId="1890"/>
    <cellStyle name="Примечание 4_46EE.2011(v1.0)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2 2" xfId="1919"/>
    <cellStyle name="Процентный 2 2 3" xfId="1920"/>
    <cellStyle name="Процентный 2 2 4" xfId="1921"/>
    <cellStyle name="Процентный 2 3" xfId="1922"/>
    <cellStyle name="Процентный 2 3 2" xfId="1923"/>
    <cellStyle name="Процентный 2 3 3" xfId="1924"/>
    <cellStyle name="Процентный 2 3 4" xfId="1925"/>
    <cellStyle name="Процентный 2 4" xfId="1926"/>
    <cellStyle name="Процентный 2 5" xfId="1927"/>
    <cellStyle name="Процентный 2 6" xfId="1928"/>
    <cellStyle name="Процентный 3" xfId="1929"/>
    <cellStyle name="Процентный 3 2" xfId="1930"/>
    <cellStyle name="Процентный 3 3" xfId="1931"/>
    <cellStyle name="Процентный 3 4" xfId="1932"/>
    <cellStyle name="Процентный 4" xfId="1933"/>
    <cellStyle name="Процентный 4 2" xfId="1934"/>
    <cellStyle name="Процентный 4 3" xfId="1935"/>
    <cellStyle name="Процентный 4 4" xfId="1936"/>
    <cellStyle name="Процентный 5" xfId="1937"/>
    <cellStyle name="Процентный 9" xfId="1938"/>
    <cellStyle name="Разница" xfId="1939"/>
    <cellStyle name="Рамки" xfId="1940"/>
    <cellStyle name="Сводная таблица" xfId="1941"/>
    <cellStyle name="Связанная ячейка" xfId="1942"/>
    <cellStyle name="Связанная ячейка 10" xfId="1943"/>
    <cellStyle name="Связанная ячейка 2" xfId="1944"/>
    <cellStyle name="Связанная ячейка 2 2" xfId="1945"/>
    <cellStyle name="Связанная ячейка 2_46EE.2011(v1.0)" xfId="1946"/>
    <cellStyle name="Связанная ячейка 3" xfId="1947"/>
    <cellStyle name="Связанная ячейка 3 2" xfId="1948"/>
    <cellStyle name="Связанная ячейка 3_46EE.2011(v1.0)" xfId="1949"/>
    <cellStyle name="Связанная ячейка 4" xfId="1950"/>
    <cellStyle name="Связанная ячейка 4 2" xfId="1951"/>
    <cellStyle name="Связанная ячейка 4_46EE.2011(v1.0)" xfId="1952"/>
    <cellStyle name="Связанная ячейка 5" xfId="1953"/>
    <cellStyle name="Связанная ячейка 5 2" xfId="1954"/>
    <cellStyle name="Связанная ячейка 5_46EE.2011(v1.0)" xfId="1955"/>
    <cellStyle name="Связанная ячейка 6" xfId="1956"/>
    <cellStyle name="Связанная ячейка 6 2" xfId="1957"/>
    <cellStyle name="Связанная ячейка 6_46EE.2011(v1.0)" xfId="1958"/>
    <cellStyle name="Связанная ячейка 7" xfId="1959"/>
    <cellStyle name="Связанная ячейка 7 2" xfId="1960"/>
    <cellStyle name="Связанная ячейка 7_46EE.2011(v1.0)" xfId="1961"/>
    <cellStyle name="Связанная ячейка 8" xfId="1962"/>
    <cellStyle name="Связанная ячейка 8 2" xfId="1963"/>
    <cellStyle name="Связанная ячейка 8_46EE.2011(v1.0)" xfId="1964"/>
    <cellStyle name="Связанная ячейка 9" xfId="1965"/>
    <cellStyle name="Связанная ячейка 9 2" xfId="1966"/>
    <cellStyle name="Связанная ячейка 9_46EE.2011(v1.0)" xfId="1967"/>
    <cellStyle name="Стиль 1" xfId="1968"/>
    <cellStyle name="Стиль 1 2" xfId="1969"/>
    <cellStyle name="Стиль 1 2 2" xfId="1970"/>
    <cellStyle name="Стиль 1 2_BALANCE.TBO.2011YEAR(v1.1)" xfId="1971"/>
    <cellStyle name="Стиль 2" xfId="1972"/>
    <cellStyle name="Субсчет" xfId="1973"/>
    <cellStyle name="Счет" xfId="1974"/>
    <cellStyle name="ТЕКСТ" xfId="1975"/>
    <cellStyle name="ТЕКСТ 2" xfId="1976"/>
    <cellStyle name="ТЕКСТ 3" xfId="1977"/>
    <cellStyle name="ТЕКСТ 4" xfId="1978"/>
    <cellStyle name="ТЕКСТ 5" xfId="1979"/>
    <cellStyle name="ТЕКСТ 6" xfId="1980"/>
    <cellStyle name="ТЕКСТ 7" xfId="1981"/>
    <cellStyle name="ТЕКСТ 8" xfId="1982"/>
    <cellStyle name="ТЕКСТ 9" xfId="1983"/>
    <cellStyle name="Текст предупреждения" xfId="1984"/>
    <cellStyle name="Текст предупреждения 10" xfId="1985"/>
    <cellStyle name="Текст предупреждения 2" xfId="1986"/>
    <cellStyle name="Текст предупреждения 2 2" xfId="1987"/>
    <cellStyle name="Текст предупреждения 3" xfId="1988"/>
    <cellStyle name="Текст предупреждения 3 2" xfId="1989"/>
    <cellStyle name="Текст предупреждения 4" xfId="1990"/>
    <cellStyle name="Текст предупреждения 4 2" xfId="1991"/>
    <cellStyle name="Текст предупреждения 5" xfId="1992"/>
    <cellStyle name="Текст предупреждения 5 2" xfId="1993"/>
    <cellStyle name="Текст предупреждения 6" xfId="1994"/>
    <cellStyle name="Текст предупреждения 6 2" xfId="1995"/>
    <cellStyle name="Текст предупреждения 7" xfId="1996"/>
    <cellStyle name="Текст предупреждения 7 2" xfId="1997"/>
    <cellStyle name="Текст предупреждения 8" xfId="1998"/>
    <cellStyle name="Текст предупреждения 8 2" xfId="1999"/>
    <cellStyle name="Текст предупреждения 9" xfId="2000"/>
    <cellStyle name="Текст предупреждения 9 2" xfId="2001"/>
    <cellStyle name="Текстовый" xfId="2002"/>
    <cellStyle name="Текстовый 2" xfId="2003"/>
    <cellStyle name="Текстовый 3" xfId="2004"/>
    <cellStyle name="Текстовый 4" xfId="2005"/>
    <cellStyle name="Текстовый 5" xfId="2006"/>
    <cellStyle name="Текстовый 6" xfId="2007"/>
    <cellStyle name="Текстовый 7" xfId="2008"/>
    <cellStyle name="Текстовый 8" xfId="2009"/>
    <cellStyle name="Текстовый 9" xfId="2010"/>
    <cellStyle name="Текстовый_1" xfId="2011"/>
    <cellStyle name="Тысячи [0]_22гк" xfId="2012"/>
    <cellStyle name="Тысячи_22гк" xfId="2013"/>
    <cellStyle name="ФИКСИРОВАННЫЙ" xfId="2014"/>
    <cellStyle name="ФИКСИРОВАННЫЙ 2" xfId="2015"/>
    <cellStyle name="ФИКСИРОВАННЫЙ 3" xfId="2016"/>
    <cellStyle name="ФИКСИРОВАННЫЙ 4" xfId="2017"/>
    <cellStyle name="ФИКСИРОВАННЫЙ 5" xfId="2018"/>
    <cellStyle name="ФИКСИРОВАННЫЙ 6" xfId="2019"/>
    <cellStyle name="ФИКСИРОВАННЫЙ 7" xfId="2020"/>
    <cellStyle name="ФИКСИРОВАННЫЙ 8" xfId="2021"/>
    <cellStyle name="ФИКСИРОВАННЫЙ 9" xfId="2022"/>
    <cellStyle name="ФИКСИРОВАННЫЙ_1" xfId="2023"/>
    <cellStyle name="Comma" xfId="2024"/>
    <cellStyle name="Comma [0]" xfId="2025"/>
    <cellStyle name="Финансовый 2" xfId="2026"/>
    <cellStyle name="Финансовый 2 2" xfId="2027"/>
    <cellStyle name="Финансовый 2 2 2" xfId="2028"/>
    <cellStyle name="Финансовый 2 2_OREP.KU.2011.MONTHLY.02(v0.1)" xfId="2029"/>
    <cellStyle name="Финансовый 2 3" xfId="2030"/>
    <cellStyle name="Финансовый 2_46EE.2011(v1.0)" xfId="2031"/>
    <cellStyle name="Финансовый 3" xfId="2032"/>
    <cellStyle name="Финансовый 3 2" xfId="2033"/>
    <cellStyle name="Финансовый 3 2 2" xfId="2034"/>
    <cellStyle name="Финансовый 3 3" xfId="2035"/>
    <cellStyle name="Финансовый 3 4" xfId="2036"/>
    <cellStyle name="Финансовый 3 5" xfId="2037"/>
    <cellStyle name="Финансовый 3_ARMRAZR" xfId="2038"/>
    <cellStyle name="Финансовый 4" xfId="2039"/>
    <cellStyle name="Финансовый 4 2" xfId="2040"/>
    <cellStyle name="Финансовый 4_TEHSHEET" xfId="2041"/>
    <cellStyle name="Финансовый 5" xfId="2042"/>
    <cellStyle name="Финансовый 6" xfId="2043"/>
    <cellStyle name="Финансовый0[0]_FU_bal" xfId="2044"/>
    <cellStyle name="Формула" xfId="2045"/>
    <cellStyle name="Формула 2" xfId="2046"/>
    <cellStyle name="Формула_A РТ 2009 Рязаньэнерго" xfId="2047"/>
    <cellStyle name="ФормулаВБ" xfId="2048"/>
    <cellStyle name="ФормулаНаКонтроль" xfId="2049"/>
    <cellStyle name="Хороший" xfId="2050"/>
    <cellStyle name="Хороший 10" xfId="2051"/>
    <cellStyle name="Хороший 2" xfId="2052"/>
    <cellStyle name="Хороший 2 2" xfId="2053"/>
    <cellStyle name="Хороший 3" xfId="2054"/>
    <cellStyle name="Хороший 3 2" xfId="2055"/>
    <cellStyle name="Хороший 4" xfId="2056"/>
    <cellStyle name="Хороший 4 2" xfId="2057"/>
    <cellStyle name="Хороший 5" xfId="2058"/>
    <cellStyle name="Хороший 5 2" xfId="2059"/>
    <cellStyle name="Хороший 6" xfId="2060"/>
    <cellStyle name="Хороший 6 2" xfId="2061"/>
    <cellStyle name="Хороший 7" xfId="2062"/>
    <cellStyle name="Хороший 7 2" xfId="2063"/>
    <cellStyle name="Хороший 8" xfId="2064"/>
    <cellStyle name="Хороший 8 2" xfId="2065"/>
    <cellStyle name="Хороший 9" xfId="2066"/>
    <cellStyle name="Хороший 9 2" xfId="2067"/>
    <cellStyle name="Цена_продукта" xfId="2068"/>
    <cellStyle name="Цифры по центру с десятыми" xfId="2069"/>
    <cellStyle name="Цифры по центру с десятыми 2" xfId="2070"/>
    <cellStyle name="Цифры по центру с десятыми 3" xfId="2071"/>
    <cellStyle name="Цифры по центру с десятыми 4" xfId="2072"/>
    <cellStyle name="число" xfId="2073"/>
    <cellStyle name="Џђћ–…ќ’ќ›‰" xfId="2074"/>
    <cellStyle name="Шапка" xfId="2075"/>
    <cellStyle name="Шапка таблицы" xfId="2076"/>
    <cellStyle name="ШАУ" xfId="2077"/>
    <cellStyle name="標準_PL-CF sheet" xfId="2078"/>
    <cellStyle name="䁺_x0001_" xfId="20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6</xdr:row>
      <xdr:rowOff>104775</xdr:rowOff>
    </xdr:from>
    <xdr:to>
      <xdr:col>10</xdr:col>
      <xdr:colOff>514350</xdr:colOff>
      <xdr:row>21</xdr:row>
      <xdr:rowOff>66675</xdr:rowOff>
    </xdr:to>
    <xdr:sp macro="[0]!SelectRegRF.Region_Click">
      <xdr:nvSpPr>
        <xdr:cNvPr id="1" name="ShapeReg_57"/>
        <xdr:cNvSpPr>
          <a:spLocks/>
        </xdr:cNvSpPr>
      </xdr:nvSpPr>
      <xdr:spPr>
        <a:xfrm>
          <a:off x="4619625" y="1123950"/>
          <a:ext cx="1990725" cy="2105025"/>
        </a:xfrm>
        <a:custGeom>
          <a:pathLst>
            <a:path h="8894" w="7376">
              <a:moveTo>
                <a:pt x="6531" y="0"/>
              </a:moveTo>
              <a:lnTo>
                <a:pt x="6441" y="89"/>
              </a:lnTo>
              <a:lnTo>
                <a:pt x="6441" y="155"/>
              </a:lnTo>
              <a:lnTo>
                <a:pt x="6486" y="199"/>
              </a:lnTo>
              <a:lnTo>
                <a:pt x="6394" y="199"/>
              </a:lnTo>
              <a:lnTo>
                <a:pt x="6310" y="268"/>
              </a:lnTo>
              <a:lnTo>
                <a:pt x="6192" y="319"/>
              </a:lnTo>
              <a:lnTo>
                <a:pt x="6060" y="188"/>
              </a:lnTo>
              <a:lnTo>
                <a:pt x="5997" y="124"/>
              </a:lnTo>
              <a:lnTo>
                <a:pt x="5868" y="131"/>
              </a:lnTo>
              <a:lnTo>
                <a:pt x="5712" y="155"/>
              </a:lnTo>
              <a:lnTo>
                <a:pt x="5623" y="263"/>
              </a:lnTo>
              <a:lnTo>
                <a:pt x="5524" y="362"/>
              </a:lnTo>
              <a:lnTo>
                <a:pt x="5407" y="536"/>
              </a:lnTo>
              <a:lnTo>
                <a:pt x="5407" y="672"/>
              </a:lnTo>
              <a:lnTo>
                <a:pt x="5313" y="790"/>
              </a:lnTo>
              <a:lnTo>
                <a:pt x="5223" y="879"/>
              </a:lnTo>
              <a:lnTo>
                <a:pt x="5124" y="884"/>
              </a:lnTo>
              <a:lnTo>
                <a:pt x="5035" y="837"/>
              </a:lnTo>
              <a:lnTo>
                <a:pt x="4908" y="907"/>
              </a:lnTo>
              <a:cubicBezTo>
                <a:pt x="4908" y="907"/>
                <a:pt x="4936" y="1030"/>
                <a:pt x="4922" y="1015"/>
              </a:cubicBezTo>
              <a:cubicBezTo>
                <a:pt x="4908" y="1001"/>
                <a:pt x="4833" y="921"/>
                <a:pt x="4833" y="921"/>
              </a:cubicBezTo>
              <a:lnTo>
                <a:pt x="4767" y="997"/>
              </a:lnTo>
              <a:lnTo>
                <a:pt x="4663" y="997"/>
              </a:lnTo>
              <a:cubicBezTo>
                <a:pt x="4663" y="997"/>
                <a:pt x="4600" y="976"/>
                <a:pt x="4631" y="945"/>
              </a:cubicBezTo>
              <a:cubicBezTo>
                <a:pt x="4661" y="914"/>
                <a:pt x="4701" y="860"/>
                <a:pt x="4701" y="860"/>
              </a:cubicBezTo>
              <a:lnTo>
                <a:pt x="4616" y="799"/>
              </a:lnTo>
              <a:lnTo>
                <a:pt x="4475" y="860"/>
              </a:lnTo>
              <a:lnTo>
                <a:pt x="4377" y="907"/>
              </a:lnTo>
              <a:lnTo>
                <a:pt x="4334" y="1025"/>
              </a:lnTo>
              <a:lnTo>
                <a:pt x="4315" y="1091"/>
              </a:lnTo>
              <a:lnTo>
                <a:pt x="4344" y="1241"/>
              </a:lnTo>
              <a:lnTo>
                <a:pt x="4344" y="1331"/>
              </a:lnTo>
              <a:lnTo>
                <a:pt x="4264" y="1406"/>
              </a:lnTo>
              <a:lnTo>
                <a:pt x="4287" y="1223"/>
              </a:lnTo>
              <a:lnTo>
                <a:pt x="4198" y="1194"/>
              </a:lnTo>
              <a:lnTo>
                <a:pt x="4127" y="1265"/>
              </a:lnTo>
              <a:lnTo>
                <a:pt x="4047" y="1302"/>
              </a:lnTo>
              <a:lnTo>
                <a:pt x="4080" y="1175"/>
              </a:lnTo>
              <a:cubicBezTo>
                <a:pt x="4080" y="1175"/>
                <a:pt x="4170" y="1143"/>
                <a:pt x="4170" y="1114"/>
              </a:cubicBezTo>
              <a:cubicBezTo>
                <a:pt x="4170" y="1086"/>
                <a:pt x="4151" y="1067"/>
                <a:pt x="4151" y="1067"/>
              </a:cubicBezTo>
              <a:lnTo>
                <a:pt x="4014" y="1128"/>
              </a:lnTo>
              <a:lnTo>
                <a:pt x="3840" y="1194"/>
              </a:lnTo>
              <a:lnTo>
                <a:pt x="3803" y="1302"/>
              </a:lnTo>
              <a:lnTo>
                <a:pt x="3671" y="1368"/>
              </a:lnTo>
              <a:lnTo>
                <a:pt x="3582" y="1368"/>
              </a:lnTo>
              <a:lnTo>
                <a:pt x="3520" y="1429"/>
              </a:lnTo>
              <a:lnTo>
                <a:pt x="3619" y="1491"/>
              </a:lnTo>
              <a:lnTo>
                <a:pt x="3633" y="1556"/>
              </a:lnTo>
              <a:lnTo>
                <a:pt x="3530" y="1650"/>
              </a:lnTo>
              <a:lnTo>
                <a:pt x="3530" y="1749"/>
              </a:lnTo>
              <a:lnTo>
                <a:pt x="3586" y="1787"/>
              </a:lnTo>
              <a:lnTo>
                <a:pt x="3633" y="1665"/>
              </a:lnTo>
              <a:lnTo>
                <a:pt x="3666" y="1693"/>
              </a:lnTo>
              <a:lnTo>
                <a:pt x="3666" y="1796"/>
              </a:lnTo>
              <a:lnTo>
                <a:pt x="3746" y="1839"/>
              </a:lnTo>
              <a:lnTo>
                <a:pt x="3817" y="1909"/>
              </a:lnTo>
              <a:lnTo>
                <a:pt x="3850" y="1928"/>
              </a:lnTo>
              <a:lnTo>
                <a:pt x="3779" y="1999"/>
              </a:lnTo>
              <a:lnTo>
                <a:pt x="3690" y="1994"/>
              </a:lnTo>
              <a:lnTo>
                <a:pt x="3638" y="2050"/>
              </a:lnTo>
              <a:lnTo>
                <a:pt x="3598" y="2090"/>
              </a:lnTo>
              <a:lnTo>
                <a:pt x="3709" y="2140"/>
              </a:lnTo>
              <a:lnTo>
                <a:pt x="3709" y="2210"/>
              </a:lnTo>
              <a:lnTo>
                <a:pt x="3605" y="2182"/>
              </a:lnTo>
              <a:lnTo>
                <a:pt x="3516" y="2187"/>
              </a:lnTo>
              <a:lnTo>
                <a:pt x="3393" y="2215"/>
              </a:lnTo>
              <a:lnTo>
                <a:pt x="3328" y="2337"/>
              </a:lnTo>
              <a:lnTo>
                <a:pt x="3351" y="2460"/>
              </a:lnTo>
              <a:lnTo>
                <a:pt x="3234" y="2460"/>
              </a:lnTo>
              <a:lnTo>
                <a:pt x="3130" y="2488"/>
              </a:lnTo>
              <a:lnTo>
                <a:pt x="3064" y="2422"/>
              </a:lnTo>
              <a:lnTo>
                <a:pt x="2947" y="2408"/>
              </a:lnTo>
              <a:lnTo>
                <a:pt x="2947" y="2492"/>
              </a:lnTo>
              <a:lnTo>
                <a:pt x="3008" y="2554"/>
              </a:lnTo>
              <a:lnTo>
                <a:pt x="3008" y="2619"/>
              </a:lnTo>
              <a:lnTo>
                <a:pt x="3036" y="2690"/>
              </a:lnTo>
              <a:lnTo>
                <a:pt x="3083" y="2845"/>
              </a:lnTo>
              <a:lnTo>
                <a:pt x="3074" y="2935"/>
              </a:lnTo>
              <a:lnTo>
                <a:pt x="2965" y="2878"/>
              </a:lnTo>
              <a:lnTo>
                <a:pt x="2923" y="2921"/>
              </a:lnTo>
              <a:lnTo>
                <a:pt x="2824" y="2902"/>
              </a:lnTo>
              <a:lnTo>
                <a:pt x="2754" y="2855"/>
              </a:lnTo>
              <a:lnTo>
                <a:pt x="2662" y="2763"/>
              </a:lnTo>
              <a:lnTo>
                <a:pt x="2566" y="2765"/>
              </a:lnTo>
              <a:lnTo>
                <a:pt x="2566" y="2690"/>
              </a:lnTo>
              <a:cubicBezTo>
                <a:pt x="2566" y="2690"/>
                <a:pt x="2523" y="2624"/>
                <a:pt x="2523" y="2648"/>
              </a:cubicBezTo>
              <a:cubicBezTo>
                <a:pt x="2523" y="2671"/>
                <a:pt x="2472" y="2695"/>
                <a:pt x="2472" y="2695"/>
              </a:cubicBezTo>
              <a:lnTo>
                <a:pt x="2406" y="2629"/>
              </a:lnTo>
              <a:lnTo>
                <a:pt x="2443" y="2591"/>
              </a:lnTo>
              <a:lnTo>
                <a:pt x="2504" y="2572"/>
              </a:lnTo>
              <a:lnTo>
                <a:pt x="2504" y="2469"/>
              </a:lnTo>
              <a:lnTo>
                <a:pt x="2457" y="2422"/>
              </a:lnTo>
              <a:lnTo>
                <a:pt x="2368" y="2478"/>
              </a:lnTo>
              <a:lnTo>
                <a:pt x="2368" y="2389"/>
              </a:lnTo>
              <a:lnTo>
                <a:pt x="2314" y="2335"/>
              </a:lnTo>
              <a:lnTo>
                <a:pt x="2260" y="2335"/>
              </a:lnTo>
              <a:lnTo>
                <a:pt x="2297" y="2220"/>
              </a:lnTo>
              <a:lnTo>
                <a:pt x="2185" y="2182"/>
              </a:lnTo>
              <a:lnTo>
                <a:pt x="2152" y="2215"/>
              </a:lnTo>
              <a:lnTo>
                <a:pt x="2048" y="2135"/>
              </a:lnTo>
              <a:cubicBezTo>
                <a:pt x="2048" y="2135"/>
                <a:pt x="2039" y="2180"/>
                <a:pt x="2004" y="2180"/>
              </a:cubicBezTo>
              <a:cubicBezTo>
                <a:pt x="1968" y="2180"/>
                <a:pt x="1973" y="2267"/>
                <a:pt x="1973" y="2267"/>
              </a:cubicBezTo>
              <a:lnTo>
                <a:pt x="1935" y="2295"/>
              </a:lnTo>
              <a:lnTo>
                <a:pt x="1898" y="2253"/>
              </a:lnTo>
              <a:lnTo>
                <a:pt x="1860" y="2262"/>
              </a:lnTo>
              <a:lnTo>
                <a:pt x="1841" y="2318"/>
              </a:lnTo>
              <a:lnTo>
                <a:pt x="1766" y="2267"/>
              </a:lnTo>
              <a:lnTo>
                <a:pt x="1717" y="2217"/>
              </a:lnTo>
              <a:lnTo>
                <a:pt x="1658" y="2262"/>
              </a:lnTo>
              <a:lnTo>
                <a:pt x="1601" y="2206"/>
              </a:lnTo>
              <a:lnTo>
                <a:pt x="1587" y="2262"/>
              </a:lnTo>
              <a:lnTo>
                <a:pt x="1568" y="2370"/>
              </a:lnTo>
              <a:lnTo>
                <a:pt x="1639" y="2478"/>
              </a:lnTo>
              <a:lnTo>
                <a:pt x="1653" y="2572"/>
              </a:lnTo>
              <a:cubicBezTo>
                <a:pt x="1653" y="2572"/>
                <a:pt x="1677" y="2657"/>
                <a:pt x="1653" y="2657"/>
              </a:cubicBezTo>
              <a:cubicBezTo>
                <a:pt x="1630" y="2657"/>
                <a:pt x="1526" y="2676"/>
                <a:pt x="1526" y="2676"/>
              </a:cubicBezTo>
              <a:lnTo>
                <a:pt x="1427" y="2761"/>
              </a:lnTo>
              <a:lnTo>
                <a:pt x="1329" y="2798"/>
              </a:lnTo>
              <a:lnTo>
                <a:pt x="1272" y="2709"/>
              </a:lnTo>
              <a:lnTo>
                <a:pt x="1258" y="2760"/>
              </a:lnTo>
              <a:lnTo>
                <a:pt x="1253" y="2798"/>
              </a:lnTo>
              <a:lnTo>
                <a:pt x="1107" y="2798"/>
              </a:lnTo>
              <a:lnTo>
                <a:pt x="1030" y="2721"/>
              </a:lnTo>
              <a:lnTo>
                <a:pt x="1063" y="2688"/>
              </a:lnTo>
              <a:lnTo>
                <a:pt x="1027" y="2633"/>
              </a:lnTo>
              <a:lnTo>
                <a:pt x="886" y="2676"/>
              </a:lnTo>
              <a:lnTo>
                <a:pt x="708" y="2709"/>
              </a:lnTo>
              <a:lnTo>
                <a:pt x="590" y="2770"/>
              </a:lnTo>
              <a:lnTo>
                <a:pt x="503" y="2857"/>
              </a:lnTo>
              <a:lnTo>
                <a:pt x="458" y="2902"/>
              </a:lnTo>
              <a:lnTo>
                <a:pt x="524" y="2963"/>
              </a:lnTo>
              <a:lnTo>
                <a:pt x="458" y="2963"/>
              </a:lnTo>
              <a:lnTo>
                <a:pt x="402" y="2883"/>
              </a:lnTo>
              <a:lnTo>
                <a:pt x="402" y="2789"/>
              </a:lnTo>
              <a:lnTo>
                <a:pt x="353" y="2739"/>
              </a:lnTo>
              <a:lnTo>
                <a:pt x="294" y="2822"/>
              </a:lnTo>
              <a:lnTo>
                <a:pt x="275" y="2878"/>
              </a:lnTo>
              <a:lnTo>
                <a:pt x="181" y="2841"/>
              </a:lnTo>
              <a:lnTo>
                <a:pt x="101" y="2822"/>
              </a:lnTo>
              <a:lnTo>
                <a:pt x="113" y="2904"/>
              </a:lnTo>
              <a:lnTo>
                <a:pt x="151" y="2934"/>
              </a:lnTo>
              <a:lnTo>
                <a:pt x="141" y="2979"/>
              </a:lnTo>
              <a:lnTo>
                <a:pt x="109" y="3013"/>
              </a:lnTo>
              <a:lnTo>
                <a:pt x="130" y="3068"/>
              </a:lnTo>
              <a:lnTo>
                <a:pt x="172" y="3131"/>
              </a:lnTo>
              <a:lnTo>
                <a:pt x="212" y="3171"/>
              </a:lnTo>
              <a:lnTo>
                <a:pt x="196" y="3265"/>
              </a:lnTo>
              <a:lnTo>
                <a:pt x="229" y="3336"/>
              </a:lnTo>
              <a:lnTo>
                <a:pt x="324" y="3371"/>
              </a:lnTo>
              <a:lnTo>
                <a:pt x="324" y="3420"/>
              </a:lnTo>
              <a:lnTo>
                <a:pt x="451" y="3512"/>
              </a:lnTo>
              <a:lnTo>
                <a:pt x="511" y="3572"/>
              </a:lnTo>
              <a:lnTo>
                <a:pt x="511" y="3688"/>
              </a:lnTo>
              <a:lnTo>
                <a:pt x="578" y="3815"/>
              </a:lnTo>
              <a:lnTo>
                <a:pt x="652" y="3815"/>
              </a:lnTo>
              <a:lnTo>
                <a:pt x="659" y="3911"/>
              </a:lnTo>
              <a:lnTo>
                <a:pt x="621" y="3911"/>
              </a:lnTo>
              <a:lnTo>
                <a:pt x="601" y="3976"/>
              </a:lnTo>
              <a:lnTo>
                <a:pt x="511" y="4066"/>
              </a:lnTo>
              <a:lnTo>
                <a:pt x="434" y="4119"/>
              </a:lnTo>
              <a:lnTo>
                <a:pt x="437" y="4288"/>
              </a:lnTo>
              <a:lnTo>
                <a:pt x="367" y="4313"/>
              </a:lnTo>
              <a:lnTo>
                <a:pt x="342" y="4405"/>
              </a:lnTo>
              <a:lnTo>
                <a:pt x="395" y="4458"/>
              </a:lnTo>
              <a:lnTo>
                <a:pt x="395" y="4535"/>
              </a:lnTo>
              <a:lnTo>
                <a:pt x="367" y="4599"/>
              </a:lnTo>
              <a:lnTo>
                <a:pt x="271" y="4570"/>
              </a:lnTo>
              <a:lnTo>
                <a:pt x="201" y="4592"/>
              </a:lnTo>
              <a:lnTo>
                <a:pt x="99" y="4736"/>
              </a:lnTo>
              <a:lnTo>
                <a:pt x="0" y="4775"/>
              </a:lnTo>
              <a:lnTo>
                <a:pt x="0" y="4814"/>
              </a:lnTo>
              <a:lnTo>
                <a:pt x="25" y="4877"/>
              </a:lnTo>
              <a:lnTo>
                <a:pt x="60" y="4959"/>
              </a:lnTo>
              <a:lnTo>
                <a:pt x="143" y="5015"/>
              </a:lnTo>
              <a:lnTo>
                <a:pt x="151" y="5171"/>
              </a:lnTo>
              <a:lnTo>
                <a:pt x="234" y="5321"/>
              </a:lnTo>
              <a:lnTo>
                <a:pt x="234" y="5382"/>
              </a:lnTo>
              <a:lnTo>
                <a:pt x="254" y="5500"/>
              </a:lnTo>
              <a:lnTo>
                <a:pt x="281" y="5682"/>
              </a:lnTo>
              <a:lnTo>
                <a:pt x="210" y="5703"/>
              </a:lnTo>
              <a:lnTo>
                <a:pt x="163" y="5779"/>
              </a:lnTo>
              <a:lnTo>
                <a:pt x="119" y="5823"/>
              </a:lnTo>
              <a:lnTo>
                <a:pt x="146" y="5903"/>
              </a:lnTo>
              <a:lnTo>
                <a:pt x="172" y="5876"/>
              </a:lnTo>
              <a:lnTo>
                <a:pt x="260" y="5911"/>
              </a:lnTo>
              <a:lnTo>
                <a:pt x="260" y="5988"/>
              </a:lnTo>
              <a:lnTo>
                <a:pt x="293" y="6020"/>
              </a:lnTo>
              <a:lnTo>
                <a:pt x="260" y="6049"/>
              </a:lnTo>
              <a:lnTo>
                <a:pt x="260" y="6132"/>
              </a:lnTo>
              <a:lnTo>
                <a:pt x="342" y="6176"/>
              </a:lnTo>
              <a:lnTo>
                <a:pt x="369" y="6305"/>
              </a:lnTo>
              <a:lnTo>
                <a:pt x="466" y="6402"/>
              </a:lnTo>
              <a:lnTo>
                <a:pt x="434" y="6493"/>
              </a:lnTo>
              <a:lnTo>
                <a:pt x="378" y="6581"/>
              </a:lnTo>
              <a:lnTo>
                <a:pt x="401" y="6652"/>
              </a:lnTo>
              <a:lnTo>
                <a:pt x="401" y="6713"/>
              </a:lnTo>
              <a:lnTo>
                <a:pt x="372" y="6743"/>
              </a:lnTo>
              <a:lnTo>
                <a:pt x="372" y="6837"/>
              </a:lnTo>
              <a:lnTo>
                <a:pt x="422" y="6860"/>
              </a:lnTo>
              <a:lnTo>
                <a:pt x="498" y="6860"/>
              </a:lnTo>
              <a:lnTo>
                <a:pt x="536" y="6822"/>
              </a:lnTo>
              <a:lnTo>
                <a:pt x="580" y="6822"/>
              </a:lnTo>
              <a:lnTo>
                <a:pt x="622" y="6872"/>
              </a:lnTo>
              <a:lnTo>
                <a:pt x="707" y="6840"/>
              </a:lnTo>
              <a:lnTo>
                <a:pt x="771" y="6869"/>
              </a:lnTo>
              <a:lnTo>
                <a:pt x="823" y="6818"/>
              </a:lnTo>
              <a:lnTo>
                <a:pt x="892" y="6822"/>
              </a:lnTo>
              <a:lnTo>
                <a:pt x="895" y="6878"/>
              </a:lnTo>
              <a:lnTo>
                <a:pt x="961" y="6944"/>
              </a:lnTo>
              <a:lnTo>
                <a:pt x="961" y="7004"/>
              </a:lnTo>
              <a:lnTo>
                <a:pt x="898" y="7022"/>
              </a:lnTo>
              <a:lnTo>
                <a:pt x="898" y="7113"/>
              </a:lnTo>
              <a:lnTo>
                <a:pt x="974" y="7107"/>
              </a:lnTo>
              <a:lnTo>
                <a:pt x="1054" y="7084"/>
              </a:lnTo>
              <a:lnTo>
                <a:pt x="1124" y="7134"/>
              </a:lnTo>
              <a:lnTo>
                <a:pt x="1183" y="7239"/>
              </a:lnTo>
              <a:lnTo>
                <a:pt x="1209" y="7342"/>
              </a:lnTo>
              <a:lnTo>
                <a:pt x="1242" y="7375"/>
              </a:lnTo>
              <a:lnTo>
                <a:pt x="1212" y="7404"/>
              </a:lnTo>
              <a:lnTo>
                <a:pt x="1212" y="7472"/>
              </a:lnTo>
              <a:lnTo>
                <a:pt x="1286" y="7507"/>
              </a:lnTo>
              <a:lnTo>
                <a:pt x="1353" y="7507"/>
              </a:lnTo>
              <a:lnTo>
                <a:pt x="1405" y="7558"/>
              </a:lnTo>
              <a:lnTo>
                <a:pt x="1394" y="7645"/>
              </a:lnTo>
              <a:lnTo>
                <a:pt x="1358" y="7682"/>
              </a:lnTo>
              <a:lnTo>
                <a:pt x="1358" y="7745"/>
              </a:lnTo>
              <a:lnTo>
                <a:pt x="1411" y="7798"/>
              </a:lnTo>
              <a:lnTo>
                <a:pt x="1438" y="7862"/>
              </a:lnTo>
              <a:lnTo>
                <a:pt x="1447" y="7918"/>
              </a:lnTo>
              <a:lnTo>
                <a:pt x="1506" y="7939"/>
              </a:lnTo>
              <a:lnTo>
                <a:pt x="1588" y="7974"/>
              </a:lnTo>
              <a:lnTo>
                <a:pt x="1588" y="8088"/>
              </a:lnTo>
              <a:lnTo>
                <a:pt x="1571" y="8206"/>
              </a:lnTo>
              <a:lnTo>
                <a:pt x="1571" y="8338"/>
              </a:lnTo>
              <a:lnTo>
                <a:pt x="1556" y="8479"/>
              </a:lnTo>
              <a:lnTo>
                <a:pt x="1568" y="8714"/>
              </a:lnTo>
              <a:lnTo>
                <a:pt x="1681" y="8827"/>
              </a:lnTo>
              <a:lnTo>
                <a:pt x="1782" y="8820"/>
              </a:lnTo>
              <a:lnTo>
                <a:pt x="1829" y="8749"/>
              </a:lnTo>
              <a:lnTo>
                <a:pt x="1859" y="8661"/>
              </a:lnTo>
              <a:lnTo>
                <a:pt x="1932" y="8661"/>
              </a:lnTo>
              <a:lnTo>
                <a:pt x="2088" y="8603"/>
              </a:lnTo>
              <a:lnTo>
                <a:pt x="2102" y="8526"/>
              </a:lnTo>
              <a:lnTo>
                <a:pt x="2161" y="8500"/>
              </a:lnTo>
              <a:lnTo>
                <a:pt x="2223" y="8561"/>
              </a:lnTo>
              <a:lnTo>
                <a:pt x="2223" y="8644"/>
              </a:lnTo>
              <a:lnTo>
                <a:pt x="2276" y="8717"/>
              </a:lnTo>
              <a:lnTo>
                <a:pt x="2276" y="8620"/>
              </a:lnTo>
              <a:lnTo>
                <a:pt x="2399" y="8535"/>
              </a:lnTo>
              <a:lnTo>
                <a:pt x="2399" y="8370"/>
              </a:lnTo>
              <a:lnTo>
                <a:pt x="2487" y="8282"/>
              </a:lnTo>
              <a:lnTo>
                <a:pt x="2523" y="8177"/>
              </a:lnTo>
              <a:lnTo>
                <a:pt x="2496" y="8085"/>
              </a:lnTo>
              <a:lnTo>
                <a:pt x="2562" y="8019"/>
              </a:lnTo>
              <a:lnTo>
                <a:pt x="2590" y="7927"/>
              </a:lnTo>
              <a:lnTo>
                <a:pt x="2646" y="7859"/>
              </a:lnTo>
              <a:lnTo>
                <a:pt x="2746" y="7874"/>
              </a:lnTo>
              <a:lnTo>
                <a:pt x="2846" y="7862"/>
              </a:lnTo>
              <a:lnTo>
                <a:pt x="2951" y="7912"/>
              </a:lnTo>
              <a:lnTo>
                <a:pt x="3043" y="7924"/>
              </a:lnTo>
              <a:lnTo>
                <a:pt x="3043" y="8009"/>
              </a:lnTo>
              <a:lnTo>
                <a:pt x="3087" y="8047"/>
              </a:lnTo>
              <a:lnTo>
                <a:pt x="3087" y="8115"/>
              </a:lnTo>
              <a:lnTo>
                <a:pt x="3189" y="8130"/>
              </a:lnTo>
              <a:lnTo>
                <a:pt x="3256" y="8064"/>
              </a:lnTo>
              <a:lnTo>
                <a:pt x="3256" y="7992"/>
              </a:lnTo>
              <a:lnTo>
                <a:pt x="3331" y="7992"/>
              </a:lnTo>
              <a:lnTo>
                <a:pt x="3382" y="8043"/>
              </a:lnTo>
              <a:lnTo>
                <a:pt x="3445" y="8112"/>
              </a:lnTo>
              <a:lnTo>
                <a:pt x="3445" y="8180"/>
              </a:lnTo>
              <a:lnTo>
                <a:pt x="3504" y="8185"/>
              </a:lnTo>
              <a:lnTo>
                <a:pt x="3542" y="8291"/>
              </a:lnTo>
              <a:lnTo>
                <a:pt x="3604" y="8353"/>
              </a:lnTo>
              <a:lnTo>
                <a:pt x="3676" y="8425"/>
              </a:lnTo>
              <a:lnTo>
                <a:pt x="3660" y="8476"/>
              </a:lnTo>
              <a:lnTo>
                <a:pt x="3708" y="8525"/>
              </a:lnTo>
              <a:lnTo>
                <a:pt x="3730" y="8632"/>
              </a:lnTo>
              <a:lnTo>
                <a:pt x="3833" y="8670"/>
              </a:lnTo>
              <a:lnTo>
                <a:pt x="3906" y="8767"/>
              </a:lnTo>
              <a:lnTo>
                <a:pt x="3977" y="8791"/>
              </a:lnTo>
              <a:lnTo>
                <a:pt x="3977" y="8873"/>
              </a:lnTo>
              <a:lnTo>
                <a:pt x="4053" y="8894"/>
              </a:lnTo>
              <a:lnTo>
                <a:pt x="4136" y="8811"/>
              </a:lnTo>
              <a:lnTo>
                <a:pt x="4227" y="8735"/>
              </a:lnTo>
              <a:lnTo>
                <a:pt x="4318" y="8735"/>
              </a:lnTo>
              <a:lnTo>
                <a:pt x="4360" y="8692"/>
              </a:lnTo>
              <a:lnTo>
                <a:pt x="4412" y="8744"/>
              </a:lnTo>
              <a:lnTo>
                <a:pt x="4482" y="8758"/>
              </a:lnTo>
              <a:lnTo>
                <a:pt x="4515" y="8726"/>
              </a:lnTo>
              <a:lnTo>
                <a:pt x="4609" y="8726"/>
              </a:lnTo>
              <a:lnTo>
                <a:pt x="4647" y="8776"/>
              </a:lnTo>
              <a:lnTo>
                <a:pt x="4706" y="8776"/>
              </a:lnTo>
              <a:lnTo>
                <a:pt x="4723" y="8706"/>
              </a:lnTo>
              <a:lnTo>
                <a:pt x="4841" y="8729"/>
              </a:lnTo>
              <a:lnTo>
                <a:pt x="4882" y="8688"/>
              </a:lnTo>
              <a:lnTo>
                <a:pt x="4967" y="8670"/>
              </a:lnTo>
              <a:lnTo>
                <a:pt x="5046" y="8706"/>
              </a:lnTo>
              <a:lnTo>
                <a:pt x="5146" y="8805"/>
              </a:lnTo>
              <a:lnTo>
                <a:pt x="5223" y="8770"/>
              </a:lnTo>
              <a:lnTo>
                <a:pt x="5308" y="8750"/>
              </a:lnTo>
              <a:lnTo>
                <a:pt x="5346" y="8697"/>
              </a:lnTo>
              <a:lnTo>
                <a:pt x="5411" y="8726"/>
              </a:lnTo>
              <a:lnTo>
                <a:pt x="5458" y="8679"/>
              </a:lnTo>
              <a:lnTo>
                <a:pt x="5511" y="8679"/>
              </a:lnTo>
              <a:lnTo>
                <a:pt x="5561" y="8729"/>
              </a:lnTo>
              <a:lnTo>
                <a:pt x="5609" y="8681"/>
              </a:lnTo>
              <a:lnTo>
                <a:pt x="5747" y="8542"/>
              </a:lnTo>
              <a:lnTo>
                <a:pt x="5848" y="8559"/>
              </a:lnTo>
              <a:lnTo>
                <a:pt x="5848" y="8494"/>
              </a:lnTo>
              <a:lnTo>
                <a:pt x="5975" y="8447"/>
              </a:lnTo>
              <a:lnTo>
                <a:pt x="6066" y="8465"/>
              </a:lnTo>
              <a:lnTo>
                <a:pt x="6160" y="8406"/>
              </a:lnTo>
              <a:lnTo>
                <a:pt x="6154" y="8309"/>
              </a:lnTo>
              <a:lnTo>
                <a:pt x="6307" y="8218"/>
              </a:lnTo>
              <a:lnTo>
                <a:pt x="6451" y="8100"/>
              </a:lnTo>
              <a:lnTo>
                <a:pt x="6398" y="7977"/>
              </a:lnTo>
              <a:lnTo>
                <a:pt x="6398" y="7883"/>
              </a:lnTo>
              <a:lnTo>
                <a:pt x="6336" y="7821"/>
              </a:lnTo>
              <a:lnTo>
                <a:pt x="6391" y="7767"/>
              </a:lnTo>
              <a:lnTo>
                <a:pt x="6407" y="7645"/>
              </a:lnTo>
              <a:lnTo>
                <a:pt x="6277" y="7589"/>
              </a:lnTo>
              <a:lnTo>
                <a:pt x="6172" y="7589"/>
              </a:lnTo>
              <a:lnTo>
                <a:pt x="6160" y="7527"/>
              </a:lnTo>
              <a:lnTo>
                <a:pt x="6233" y="7513"/>
              </a:lnTo>
              <a:lnTo>
                <a:pt x="6195" y="7436"/>
              </a:lnTo>
              <a:lnTo>
                <a:pt x="6216" y="7292"/>
              </a:lnTo>
              <a:lnTo>
                <a:pt x="6128" y="7278"/>
              </a:lnTo>
              <a:lnTo>
                <a:pt x="6039" y="7186"/>
              </a:lnTo>
              <a:lnTo>
                <a:pt x="6116" y="7169"/>
              </a:lnTo>
              <a:lnTo>
                <a:pt x="6125" y="7057"/>
              </a:lnTo>
              <a:lnTo>
                <a:pt x="6089" y="7022"/>
              </a:lnTo>
              <a:lnTo>
                <a:pt x="6069" y="6963"/>
              </a:lnTo>
              <a:lnTo>
                <a:pt x="6098" y="6890"/>
              </a:lnTo>
              <a:lnTo>
                <a:pt x="6039" y="6831"/>
              </a:lnTo>
              <a:lnTo>
                <a:pt x="6089" y="6763"/>
              </a:lnTo>
              <a:lnTo>
                <a:pt x="6047" y="6721"/>
              </a:lnTo>
              <a:lnTo>
                <a:pt x="6047" y="6619"/>
              </a:lnTo>
              <a:lnTo>
                <a:pt x="6142" y="6569"/>
              </a:lnTo>
              <a:lnTo>
                <a:pt x="6207" y="6534"/>
              </a:lnTo>
              <a:lnTo>
                <a:pt x="6283" y="6543"/>
              </a:lnTo>
              <a:lnTo>
                <a:pt x="6346" y="6480"/>
              </a:lnTo>
              <a:lnTo>
                <a:pt x="6430" y="6446"/>
              </a:lnTo>
              <a:lnTo>
                <a:pt x="6442" y="6364"/>
              </a:lnTo>
              <a:lnTo>
                <a:pt x="6388" y="6309"/>
              </a:lnTo>
              <a:lnTo>
                <a:pt x="6418" y="6232"/>
              </a:lnTo>
              <a:lnTo>
                <a:pt x="6527" y="6211"/>
              </a:lnTo>
              <a:lnTo>
                <a:pt x="6671" y="6067"/>
              </a:lnTo>
              <a:lnTo>
                <a:pt x="6665" y="5905"/>
              </a:lnTo>
              <a:lnTo>
                <a:pt x="6768" y="5870"/>
              </a:lnTo>
              <a:lnTo>
                <a:pt x="6768" y="5817"/>
              </a:lnTo>
              <a:lnTo>
                <a:pt x="6667" y="5716"/>
              </a:lnTo>
              <a:lnTo>
                <a:pt x="6645" y="5644"/>
              </a:lnTo>
              <a:lnTo>
                <a:pt x="6532" y="5531"/>
              </a:lnTo>
              <a:lnTo>
                <a:pt x="6460" y="5515"/>
              </a:lnTo>
              <a:lnTo>
                <a:pt x="6445" y="5424"/>
              </a:lnTo>
              <a:lnTo>
                <a:pt x="6463" y="5315"/>
              </a:lnTo>
              <a:lnTo>
                <a:pt x="6405" y="5258"/>
              </a:lnTo>
              <a:lnTo>
                <a:pt x="6492" y="5145"/>
              </a:lnTo>
              <a:lnTo>
                <a:pt x="6492" y="5045"/>
              </a:lnTo>
              <a:lnTo>
                <a:pt x="6498" y="4921"/>
              </a:lnTo>
              <a:lnTo>
                <a:pt x="6454" y="4877"/>
              </a:lnTo>
              <a:lnTo>
                <a:pt x="6430" y="4789"/>
              </a:lnTo>
              <a:lnTo>
                <a:pt x="6389" y="4748"/>
              </a:lnTo>
              <a:lnTo>
                <a:pt x="6386" y="4639"/>
              </a:lnTo>
              <a:lnTo>
                <a:pt x="6468" y="4622"/>
              </a:lnTo>
              <a:lnTo>
                <a:pt x="6539" y="4639"/>
              </a:lnTo>
              <a:lnTo>
                <a:pt x="6630" y="4689"/>
              </a:lnTo>
              <a:lnTo>
                <a:pt x="6721" y="4642"/>
              </a:lnTo>
              <a:lnTo>
                <a:pt x="6795" y="4619"/>
              </a:lnTo>
              <a:lnTo>
                <a:pt x="6868" y="4545"/>
              </a:lnTo>
              <a:lnTo>
                <a:pt x="6921" y="4451"/>
              </a:lnTo>
              <a:lnTo>
                <a:pt x="6991" y="4454"/>
              </a:lnTo>
              <a:lnTo>
                <a:pt x="7033" y="4428"/>
              </a:lnTo>
              <a:lnTo>
                <a:pt x="7063" y="4459"/>
              </a:lnTo>
              <a:lnTo>
                <a:pt x="7103" y="4445"/>
              </a:lnTo>
              <a:lnTo>
                <a:pt x="7103" y="4366"/>
              </a:lnTo>
              <a:lnTo>
                <a:pt x="7097" y="4237"/>
              </a:lnTo>
              <a:lnTo>
                <a:pt x="7112" y="4148"/>
              </a:lnTo>
              <a:lnTo>
                <a:pt x="7041" y="4078"/>
              </a:lnTo>
              <a:lnTo>
                <a:pt x="7024" y="4022"/>
              </a:lnTo>
              <a:lnTo>
                <a:pt x="6961" y="3959"/>
              </a:lnTo>
              <a:lnTo>
                <a:pt x="6850" y="3902"/>
              </a:lnTo>
              <a:lnTo>
                <a:pt x="6821" y="3834"/>
              </a:lnTo>
              <a:lnTo>
                <a:pt x="6745" y="3731"/>
              </a:lnTo>
              <a:lnTo>
                <a:pt x="6745" y="3675"/>
              </a:lnTo>
              <a:lnTo>
                <a:pt x="6706" y="3658"/>
              </a:lnTo>
              <a:lnTo>
                <a:pt x="6724" y="3564"/>
              </a:lnTo>
              <a:lnTo>
                <a:pt x="6755" y="3533"/>
              </a:lnTo>
              <a:lnTo>
                <a:pt x="6702" y="3480"/>
              </a:lnTo>
              <a:lnTo>
                <a:pt x="6715" y="3399"/>
              </a:lnTo>
              <a:lnTo>
                <a:pt x="6839" y="3349"/>
              </a:lnTo>
              <a:lnTo>
                <a:pt x="6839" y="3305"/>
              </a:lnTo>
              <a:lnTo>
                <a:pt x="6933" y="3308"/>
              </a:lnTo>
              <a:lnTo>
                <a:pt x="6924" y="3202"/>
              </a:lnTo>
              <a:lnTo>
                <a:pt x="6853" y="3182"/>
              </a:lnTo>
              <a:lnTo>
                <a:pt x="6806" y="3120"/>
              </a:lnTo>
              <a:lnTo>
                <a:pt x="6865" y="3064"/>
              </a:lnTo>
              <a:lnTo>
                <a:pt x="6924" y="3064"/>
              </a:lnTo>
              <a:lnTo>
                <a:pt x="6924" y="2991"/>
              </a:lnTo>
              <a:lnTo>
                <a:pt x="6983" y="2950"/>
              </a:lnTo>
              <a:lnTo>
                <a:pt x="6983" y="2897"/>
              </a:lnTo>
              <a:lnTo>
                <a:pt x="7056" y="2879"/>
              </a:lnTo>
              <a:lnTo>
                <a:pt x="7100" y="2932"/>
              </a:lnTo>
              <a:lnTo>
                <a:pt x="7162" y="2923"/>
              </a:lnTo>
              <a:lnTo>
                <a:pt x="7194" y="2856"/>
              </a:lnTo>
              <a:lnTo>
                <a:pt x="7174" y="2797"/>
              </a:lnTo>
              <a:lnTo>
                <a:pt x="7238" y="2694"/>
              </a:lnTo>
              <a:lnTo>
                <a:pt x="7259" y="2626"/>
              </a:lnTo>
              <a:lnTo>
                <a:pt x="7323" y="2615"/>
              </a:lnTo>
              <a:lnTo>
                <a:pt x="7323" y="2556"/>
              </a:lnTo>
              <a:lnTo>
                <a:pt x="7291" y="2471"/>
              </a:lnTo>
              <a:lnTo>
                <a:pt x="7215" y="2427"/>
              </a:lnTo>
              <a:lnTo>
                <a:pt x="7141" y="2353"/>
              </a:lnTo>
              <a:lnTo>
                <a:pt x="7141" y="2268"/>
              </a:lnTo>
              <a:lnTo>
                <a:pt x="7135" y="2174"/>
              </a:lnTo>
              <a:lnTo>
                <a:pt x="7065" y="2139"/>
              </a:lnTo>
              <a:lnTo>
                <a:pt x="7015" y="2071"/>
              </a:lnTo>
              <a:lnTo>
                <a:pt x="7015" y="1992"/>
              </a:lnTo>
              <a:lnTo>
                <a:pt x="7071" y="1980"/>
              </a:lnTo>
              <a:lnTo>
                <a:pt x="7044" y="1904"/>
              </a:lnTo>
              <a:lnTo>
                <a:pt x="6965" y="1880"/>
              </a:lnTo>
              <a:lnTo>
                <a:pt x="6980" y="1810"/>
              </a:lnTo>
              <a:lnTo>
                <a:pt x="7062" y="1777"/>
              </a:lnTo>
              <a:lnTo>
                <a:pt x="7062" y="1695"/>
              </a:lnTo>
              <a:lnTo>
                <a:pt x="7100" y="1657"/>
              </a:lnTo>
              <a:lnTo>
                <a:pt x="7191" y="1657"/>
              </a:lnTo>
              <a:lnTo>
                <a:pt x="7200" y="1560"/>
              </a:lnTo>
              <a:lnTo>
                <a:pt x="7318" y="1560"/>
              </a:lnTo>
              <a:lnTo>
                <a:pt x="7365" y="1513"/>
              </a:lnTo>
              <a:lnTo>
                <a:pt x="7335" y="1416"/>
              </a:lnTo>
              <a:lnTo>
                <a:pt x="7376" y="1337"/>
              </a:lnTo>
              <a:lnTo>
                <a:pt x="7321" y="1245"/>
              </a:lnTo>
              <a:lnTo>
                <a:pt x="7268" y="1245"/>
              </a:lnTo>
              <a:lnTo>
                <a:pt x="7218" y="1146"/>
              </a:lnTo>
              <a:lnTo>
                <a:pt x="7162" y="1090"/>
              </a:lnTo>
              <a:lnTo>
                <a:pt x="7085" y="1090"/>
              </a:lnTo>
              <a:lnTo>
                <a:pt x="6989" y="1122"/>
              </a:lnTo>
              <a:lnTo>
                <a:pt x="6900" y="1084"/>
              </a:lnTo>
              <a:lnTo>
                <a:pt x="6806" y="1069"/>
              </a:lnTo>
              <a:lnTo>
                <a:pt x="6806" y="960"/>
              </a:lnTo>
              <a:lnTo>
                <a:pt x="6733" y="919"/>
              </a:lnTo>
              <a:lnTo>
                <a:pt x="6695" y="825"/>
              </a:lnTo>
              <a:lnTo>
                <a:pt x="6751" y="737"/>
              </a:lnTo>
              <a:lnTo>
                <a:pt x="6751" y="640"/>
              </a:lnTo>
              <a:lnTo>
                <a:pt x="6815" y="596"/>
              </a:lnTo>
              <a:lnTo>
                <a:pt x="6815" y="502"/>
              </a:lnTo>
              <a:lnTo>
                <a:pt x="6859" y="390"/>
              </a:lnTo>
              <a:lnTo>
                <a:pt x="6956" y="317"/>
              </a:lnTo>
              <a:lnTo>
                <a:pt x="6883" y="194"/>
              </a:lnTo>
              <a:lnTo>
                <a:pt x="6798" y="161"/>
              </a:lnTo>
              <a:lnTo>
                <a:pt x="6774" y="103"/>
              </a:lnTo>
              <a:lnTo>
                <a:pt x="6680" y="91"/>
              </a:lnTo>
              <a:lnTo>
                <a:pt x="6568" y="53"/>
              </a:lnTo>
              <a:lnTo>
                <a:pt x="653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295275</xdr:colOff>
      <xdr:row>1</xdr:row>
      <xdr:rowOff>28575</xdr:rowOff>
    </xdr:from>
    <xdr:to>
      <xdr:col>12</xdr:col>
      <xdr:colOff>104775</xdr:colOff>
      <xdr:row>8</xdr:row>
      <xdr:rowOff>123825</xdr:rowOff>
    </xdr:to>
    <xdr:sp macro="[0]!SelectRegRF.Region_Click">
      <xdr:nvSpPr>
        <xdr:cNvPr id="2" name="ShapeReg_82"/>
        <xdr:cNvSpPr>
          <a:spLocks/>
        </xdr:cNvSpPr>
      </xdr:nvSpPr>
      <xdr:spPr>
        <a:xfrm>
          <a:off x="6391275" y="171450"/>
          <a:ext cx="1028700" cy="1257300"/>
        </a:xfrm>
        <a:custGeom>
          <a:pathLst>
            <a:path h="4958" w="3819">
              <a:moveTo>
                <a:pt x="3725" y="3151"/>
              </a:moveTo>
              <a:lnTo>
                <a:pt x="3725" y="2982"/>
              </a:lnTo>
              <a:lnTo>
                <a:pt x="3692" y="2832"/>
              </a:lnTo>
              <a:lnTo>
                <a:pt x="3612" y="2709"/>
              </a:lnTo>
              <a:lnTo>
                <a:pt x="3648" y="2674"/>
              </a:lnTo>
              <a:lnTo>
                <a:pt x="3537" y="2601"/>
              </a:lnTo>
              <a:lnTo>
                <a:pt x="3565" y="2559"/>
              </a:lnTo>
              <a:lnTo>
                <a:pt x="3664" y="2559"/>
              </a:lnTo>
              <a:lnTo>
                <a:pt x="3725" y="2427"/>
              </a:lnTo>
              <a:lnTo>
                <a:pt x="3819" y="2389"/>
              </a:lnTo>
              <a:lnTo>
                <a:pt x="3819" y="2291"/>
              </a:lnTo>
              <a:lnTo>
                <a:pt x="3751" y="2222"/>
              </a:lnTo>
              <a:lnTo>
                <a:pt x="3716" y="2140"/>
              </a:lnTo>
              <a:lnTo>
                <a:pt x="3640" y="2197"/>
              </a:lnTo>
              <a:lnTo>
                <a:pt x="3589" y="2154"/>
              </a:lnTo>
              <a:lnTo>
                <a:pt x="3528" y="2164"/>
              </a:lnTo>
              <a:lnTo>
                <a:pt x="3478" y="2213"/>
              </a:lnTo>
              <a:lnTo>
                <a:pt x="3396" y="2213"/>
              </a:lnTo>
              <a:lnTo>
                <a:pt x="3372" y="2258"/>
              </a:lnTo>
              <a:lnTo>
                <a:pt x="3288" y="2258"/>
              </a:lnTo>
              <a:lnTo>
                <a:pt x="3288" y="2192"/>
              </a:lnTo>
              <a:lnTo>
                <a:pt x="3184" y="2197"/>
              </a:lnTo>
              <a:lnTo>
                <a:pt x="3128" y="2206"/>
              </a:lnTo>
              <a:lnTo>
                <a:pt x="3057" y="2201"/>
              </a:lnTo>
              <a:lnTo>
                <a:pt x="3029" y="2248"/>
              </a:lnTo>
              <a:lnTo>
                <a:pt x="2970" y="2307"/>
              </a:lnTo>
              <a:lnTo>
                <a:pt x="2869" y="2309"/>
              </a:lnTo>
              <a:lnTo>
                <a:pt x="2813" y="2352"/>
              </a:lnTo>
              <a:lnTo>
                <a:pt x="2813" y="2441"/>
              </a:lnTo>
              <a:lnTo>
                <a:pt x="2751" y="2465"/>
              </a:lnTo>
              <a:lnTo>
                <a:pt x="2704" y="2418"/>
              </a:lnTo>
              <a:lnTo>
                <a:pt x="2780" y="2328"/>
              </a:lnTo>
              <a:lnTo>
                <a:pt x="2728" y="2328"/>
              </a:lnTo>
              <a:lnTo>
                <a:pt x="2648" y="2361"/>
              </a:lnTo>
              <a:lnTo>
                <a:pt x="2681" y="2286"/>
              </a:lnTo>
              <a:lnTo>
                <a:pt x="2780" y="2244"/>
              </a:lnTo>
              <a:lnTo>
                <a:pt x="2850" y="2244"/>
              </a:lnTo>
              <a:lnTo>
                <a:pt x="2926" y="2121"/>
              </a:lnTo>
              <a:lnTo>
                <a:pt x="2907" y="2013"/>
              </a:lnTo>
              <a:lnTo>
                <a:pt x="2869" y="1877"/>
              </a:lnTo>
              <a:lnTo>
                <a:pt x="2791" y="1799"/>
              </a:lnTo>
              <a:lnTo>
                <a:pt x="2719" y="1726"/>
              </a:lnTo>
              <a:lnTo>
                <a:pt x="2676" y="1769"/>
              </a:lnTo>
              <a:lnTo>
                <a:pt x="2672" y="1679"/>
              </a:lnTo>
              <a:lnTo>
                <a:pt x="2601" y="1679"/>
              </a:lnTo>
              <a:lnTo>
                <a:pt x="2497" y="1707"/>
              </a:lnTo>
              <a:lnTo>
                <a:pt x="2434" y="1644"/>
              </a:lnTo>
              <a:lnTo>
                <a:pt x="2434" y="1580"/>
              </a:lnTo>
              <a:lnTo>
                <a:pt x="2352" y="1566"/>
              </a:lnTo>
              <a:lnTo>
                <a:pt x="2380" y="1538"/>
              </a:lnTo>
              <a:lnTo>
                <a:pt x="2422" y="1519"/>
              </a:lnTo>
              <a:lnTo>
                <a:pt x="2387" y="1484"/>
              </a:lnTo>
              <a:lnTo>
                <a:pt x="2394" y="1439"/>
              </a:lnTo>
              <a:lnTo>
                <a:pt x="2441" y="1467"/>
              </a:lnTo>
              <a:lnTo>
                <a:pt x="2493" y="1510"/>
              </a:lnTo>
              <a:lnTo>
                <a:pt x="2582" y="1510"/>
              </a:lnTo>
              <a:lnTo>
                <a:pt x="2643" y="1463"/>
              </a:lnTo>
              <a:lnTo>
                <a:pt x="2704" y="1510"/>
              </a:lnTo>
              <a:lnTo>
                <a:pt x="2782" y="1432"/>
              </a:lnTo>
              <a:lnTo>
                <a:pt x="2782" y="1312"/>
              </a:lnTo>
              <a:lnTo>
                <a:pt x="2747" y="1242"/>
              </a:lnTo>
              <a:lnTo>
                <a:pt x="2827" y="1124"/>
              </a:lnTo>
              <a:lnTo>
                <a:pt x="2916" y="1124"/>
              </a:lnTo>
              <a:lnTo>
                <a:pt x="2987" y="1152"/>
              </a:lnTo>
              <a:lnTo>
                <a:pt x="3085" y="1119"/>
              </a:lnTo>
              <a:lnTo>
                <a:pt x="3137" y="1007"/>
              </a:lnTo>
              <a:lnTo>
                <a:pt x="3236" y="898"/>
              </a:lnTo>
              <a:lnTo>
                <a:pt x="3344" y="889"/>
              </a:lnTo>
              <a:lnTo>
                <a:pt x="3386" y="767"/>
              </a:lnTo>
              <a:lnTo>
                <a:pt x="3307" y="743"/>
              </a:lnTo>
              <a:lnTo>
                <a:pt x="3307" y="706"/>
              </a:lnTo>
              <a:lnTo>
                <a:pt x="3405" y="706"/>
              </a:lnTo>
              <a:lnTo>
                <a:pt x="3372" y="630"/>
              </a:lnTo>
              <a:lnTo>
                <a:pt x="3372" y="569"/>
              </a:lnTo>
              <a:lnTo>
                <a:pt x="3321" y="635"/>
              </a:lnTo>
              <a:lnTo>
                <a:pt x="3269" y="649"/>
              </a:lnTo>
              <a:lnTo>
                <a:pt x="3208" y="555"/>
              </a:lnTo>
              <a:lnTo>
                <a:pt x="3121" y="468"/>
              </a:lnTo>
              <a:lnTo>
                <a:pt x="3121" y="517"/>
              </a:lnTo>
              <a:lnTo>
                <a:pt x="3010" y="475"/>
              </a:lnTo>
              <a:lnTo>
                <a:pt x="2958" y="527"/>
              </a:lnTo>
              <a:lnTo>
                <a:pt x="2874" y="513"/>
              </a:lnTo>
              <a:lnTo>
                <a:pt x="2982" y="442"/>
              </a:lnTo>
              <a:lnTo>
                <a:pt x="2982" y="343"/>
              </a:lnTo>
              <a:cubicBezTo>
                <a:pt x="2982" y="343"/>
                <a:pt x="3010" y="259"/>
                <a:pt x="2982" y="287"/>
              </a:cubicBezTo>
              <a:cubicBezTo>
                <a:pt x="2954" y="315"/>
                <a:pt x="2883" y="315"/>
                <a:pt x="2883" y="315"/>
              </a:cubicBezTo>
              <a:lnTo>
                <a:pt x="2935" y="207"/>
              </a:lnTo>
              <a:lnTo>
                <a:pt x="2888" y="160"/>
              </a:lnTo>
              <a:lnTo>
                <a:pt x="2827" y="108"/>
              </a:lnTo>
              <a:cubicBezTo>
                <a:pt x="2827" y="108"/>
                <a:pt x="2855" y="0"/>
                <a:pt x="2827" y="28"/>
              </a:cubicBezTo>
              <a:cubicBezTo>
                <a:pt x="2799" y="56"/>
                <a:pt x="2719" y="80"/>
                <a:pt x="2719" y="80"/>
              </a:cubicBezTo>
              <a:lnTo>
                <a:pt x="2634" y="198"/>
              </a:lnTo>
              <a:lnTo>
                <a:pt x="2601" y="198"/>
              </a:lnTo>
              <a:lnTo>
                <a:pt x="2488" y="240"/>
              </a:lnTo>
              <a:lnTo>
                <a:pt x="2422" y="306"/>
              </a:lnTo>
              <a:lnTo>
                <a:pt x="2375" y="372"/>
              </a:lnTo>
              <a:lnTo>
                <a:pt x="2366" y="456"/>
              </a:lnTo>
              <a:lnTo>
                <a:pt x="2314" y="451"/>
              </a:lnTo>
              <a:lnTo>
                <a:pt x="2314" y="494"/>
              </a:lnTo>
              <a:lnTo>
                <a:pt x="2389" y="513"/>
              </a:lnTo>
              <a:lnTo>
                <a:pt x="2300" y="574"/>
              </a:lnTo>
              <a:lnTo>
                <a:pt x="2272" y="658"/>
              </a:lnTo>
              <a:lnTo>
                <a:pt x="2356" y="682"/>
              </a:lnTo>
              <a:lnTo>
                <a:pt x="2488" y="691"/>
              </a:lnTo>
              <a:lnTo>
                <a:pt x="2601" y="668"/>
              </a:lnTo>
              <a:lnTo>
                <a:pt x="2601" y="724"/>
              </a:lnTo>
              <a:lnTo>
                <a:pt x="2488" y="785"/>
              </a:lnTo>
              <a:lnTo>
                <a:pt x="2425" y="849"/>
              </a:lnTo>
              <a:lnTo>
                <a:pt x="2328" y="776"/>
              </a:lnTo>
              <a:lnTo>
                <a:pt x="2220" y="809"/>
              </a:lnTo>
              <a:lnTo>
                <a:pt x="2145" y="734"/>
              </a:lnTo>
              <a:lnTo>
                <a:pt x="2079" y="771"/>
              </a:lnTo>
              <a:lnTo>
                <a:pt x="1975" y="818"/>
              </a:lnTo>
              <a:lnTo>
                <a:pt x="1891" y="908"/>
              </a:lnTo>
              <a:lnTo>
                <a:pt x="1731" y="955"/>
              </a:lnTo>
              <a:lnTo>
                <a:pt x="1646" y="1077"/>
              </a:lnTo>
              <a:lnTo>
                <a:pt x="1529" y="1124"/>
              </a:lnTo>
              <a:lnTo>
                <a:pt x="1432" y="1221"/>
              </a:lnTo>
              <a:lnTo>
                <a:pt x="1338" y="1315"/>
              </a:lnTo>
              <a:lnTo>
                <a:pt x="1237" y="1373"/>
              </a:lnTo>
              <a:lnTo>
                <a:pt x="1096" y="1435"/>
              </a:lnTo>
              <a:lnTo>
                <a:pt x="1023" y="1508"/>
              </a:lnTo>
              <a:lnTo>
                <a:pt x="863" y="1667"/>
              </a:lnTo>
              <a:lnTo>
                <a:pt x="719" y="1806"/>
              </a:lnTo>
              <a:lnTo>
                <a:pt x="682" y="1943"/>
              </a:lnTo>
              <a:lnTo>
                <a:pt x="602" y="2060"/>
              </a:lnTo>
              <a:lnTo>
                <a:pt x="574" y="2145"/>
              </a:lnTo>
              <a:lnTo>
                <a:pt x="602" y="2225"/>
              </a:lnTo>
              <a:lnTo>
                <a:pt x="536" y="2225"/>
              </a:lnTo>
              <a:lnTo>
                <a:pt x="461" y="2267"/>
              </a:lnTo>
              <a:lnTo>
                <a:pt x="451" y="2366"/>
              </a:lnTo>
              <a:lnTo>
                <a:pt x="367" y="2408"/>
              </a:lnTo>
              <a:lnTo>
                <a:pt x="343" y="2498"/>
              </a:lnTo>
              <a:lnTo>
                <a:pt x="343" y="2549"/>
              </a:lnTo>
              <a:lnTo>
                <a:pt x="437" y="2549"/>
              </a:lnTo>
              <a:lnTo>
                <a:pt x="465" y="2615"/>
              </a:lnTo>
              <a:lnTo>
                <a:pt x="583" y="2596"/>
              </a:lnTo>
              <a:lnTo>
                <a:pt x="743" y="2667"/>
              </a:lnTo>
              <a:lnTo>
                <a:pt x="795" y="2676"/>
              </a:lnTo>
              <a:lnTo>
                <a:pt x="823" y="2752"/>
              </a:lnTo>
              <a:lnTo>
                <a:pt x="799" y="2827"/>
              </a:lnTo>
              <a:lnTo>
                <a:pt x="705" y="2850"/>
              </a:lnTo>
              <a:lnTo>
                <a:pt x="602" y="2897"/>
              </a:lnTo>
              <a:lnTo>
                <a:pt x="527" y="2926"/>
              </a:lnTo>
              <a:lnTo>
                <a:pt x="418" y="2926"/>
              </a:lnTo>
              <a:lnTo>
                <a:pt x="348" y="2855"/>
              </a:lnTo>
              <a:lnTo>
                <a:pt x="416" y="2787"/>
              </a:lnTo>
              <a:lnTo>
                <a:pt x="327" y="2698"/>
              </a:lnTo>
              <a:lnTo>
                <a:pt x="277" y="2747"/>
              </a:lnTo>
              <a:lnTo>
                <a:pt x="226" y="2841"/>
              </a:lnTo>
              <a:lnTo>
                <a:pt x="291" y="2935"/>
              </a:lnTo>
              <a:lnTo>
                <a:pt x="273" y="2991"/>
              </a:lnTo>
              <a:lnTo>
                <a:pt x="320" y="3039"/>
              </a:lnTo>
              <a:lnTo>
                <a:pt x="291" y="3151"/>
              </a:lnTo>
              <a:lnTo>
                <a:pt x="174" y="3236"/>
              </a:lnTo>
              <a:lnTo>
                <a:pt x="174" y="3330"/>
              </a:lnTo>
              <a:lnTo>
                <a:pt x="113" y="3391"/>
              </a:lnTo>
              <a:lnTo>
                <a:pt x="42" y="3391"/>
              </a:lnTo>
              <a:lnTo>
                <a:pt x="0" y="3471"/>
              </a:lnTo>
              <a:lnTo>
                <a:pt x="0" y="3626"/>
              </a:lnTo>
              <a:lnTo>
                <a:pt x="37" y="3680"/>
              </a:lnTo>
              <a:lnTo>
                <a:pt x="149" y="3718"/>
              </a:lnTo>
              <a:lnTo>
                <a:pt x="243" y="3730"/>
              </a:lnTo>
              <a:lnTo>
                <a:pt x="266" y="3789"/>
              </a:lnTo>
              <a:lnTo>
                <a:pt x="351" y="3821"/>
              </a:lnTo>
              <a:lnTo>
                <a:pt x="425" y="3944"/>
              </a:lnTo>
              <a:lnTo>
                <a:pt x="328" y="4018"/>
              </a:lnTo>
              <a:lnTo>
                <a:pt x="284" y="4130"/>
              </a:lnTo>
              <a:lnTo>
                <a:pt x="284" y="4224"/>
              </a:lnTo>
              <a:lnTo>
                <a:pt x="219" y="4268"/>
              </a:lnTo>
              <a:lnTo>
                <a:pt x="219" y="4365"/>
              </a:lnTo>
              <a:lnTo>
                <a:pt x="163" y="4453"/>
              </a:lnTo>
              <a:lnTo>
                <a:pt x="201" y="4547"/>
              </a:lnTo>
              <a:lnTo>
                <a:pt x="275" y="4588"/>
              </a:lnTo>
              <a:lnTo>
                <a:pt x="275" y="4697"/>
              </a:lnTo>
              <a:lnTo>
                <a:pt x="369" y="4711"/>
              </a:lnTo>
              <a:lnTo>
                <a:pt x="457" y="4749"/>
              </a:lnTo>
              <a:lnTo>
                <a:pt x="554" y="4717"/>
              </a:lnTo>
              <a:lnTo>
                <a:pt x="630" y="4717"/>
              </a:lnTo>
              <a:lnTo>
                <a:pt x="686" y="4773"/>
              </a:lnTo>
              <a:lnTo>
                <a:pt x="736" y="4873"/>
              </a:lnTo>
              <a:lnTo>
                <a:pt x="789" y="4873"/>
              </a:lnTo>
              <a:lnTo>
                <a:pt x="895" y="4829"/>
              </a:lnTo>
              <a:lnTo>
                <a:pt x="943" y="4877"/>
              </a:lnTo>
              <a:lnTo>
                <a:pt x="1001" y="4958"/>
              </a:lnTo>
              <a:lnTo>
                <a:pt x="1080" y="4958"/>
              </a:lnTo>
              <a:lnTo>
                <a:pt x="1174" y="4923"/>
              </a:lnTo>
              <a:lnTo>
                <a:pt x="1203" y="4864"/>
              </a:lnTo>
              <a:lnTo>
                <a:pt x="1300" y="4885"/>
              </a:lnTo>
              <a:lnTo>
                <a:pt x="1412" y="4873"/>
              </a:lnTo>
              <a:lnTo>
                <a:pt x="1512" y="4735"/>
              </a:lnTo>
              <a:lnTo>
                <a:pt x="1662" y="4758"/>
              </a:lnTo>
              <a:lnTo>
                <a:pt x="1728" y="4692"/>
              </a:lnTo>
              <a:lnTo>
                <a:pt x="1817" y="4576"/>
              </a:lnTo>
              <a:lnTo>
                <a:pt x="1782" y="4538"/>
              </a:lnTo>
              <a:lnTo>
                <a:pt x="1782" y="4456"/>
              </a:lnTo>
              <a:lnTo>
                <a:pt x="1823" y="4370"/>
              </a:lnTo>
              <a:lnTo>
                <a:pt x="1900" y="4329"/>
              </a:lnTo>
              <a:lnTo>
                <a:pt x="1947" y="4282"/>
              </a:lnTo>
              <a:lnTo>
                <a:pt x="1911" y="4247"/>
              </a:lnTo>
              <a:lnTo>
                <a:pt x="1935" y="4223"/>
              </a:lnTo>
              <a:lnTo>
                <a:pt x="2005" y="4176"/>
              </a:lnTo>
              <a:lnTo>
                <a:pt x="2085" y="4182"/>
              </a:lnTo>
              <a:lnTo>
                <a:pt x="2105" y="4094"/>
              </a:lnTo>
              <a:lnTo>
                <a:pt x="2167" y="4047"/>
              </a:lnTo>
              <a:lnTo>
                <a:pt x="2167" y="3965"/>
              </a:lnTo>
              <a:lnTo>
                <a:pt x="2279" y="3930"/>
              </a:lnTo>
              <a:lnTo>
                <a:pt x="2329" y="3944"/>
              </a:lnTo>
              <a:lnTo>
                <a:pt x="2367" y="3889"/>
              </a:lnTo>
              <a:lnTo>
                <a:pt x="2343" y="3818"/>
              </a:lnTo>
              <a:lnTo>
                <a:pt x="2455" y="3800"/>
              </a:lnTo>
              <a:lnTo>
                <a:pt x="2522" y="3830"/>
              </a:lnTo>
              <a:lnTo>
                <a:pt x="2571" y="3781"/>
              </a:lnTo>
              <a:lnTo>
                <a:pt x="2652" y="3724"/>
              </a:lnTo>
              <a:lnTo>
                <a:pt x="2711" y="3742"/>
              </a:lnTo>
              <a:lnTo>
                <a:pt x="2737" y="3839"/>
              </a:lnTo>
              <a:lnTo>
                <a:pt x="2775" y="3912"/>
              </a:lnTo>
              <a:lnTo>
                <a:pt x="2805" y="3991"/>
              </a:lnTo>
              <a:lnTo>
                <a:pt x="2862" y="4049"/>
              </a:lnTo>
              <a:lnTo>
                <a:pt x="2934" y="3953"/>
              </a:lnTo>
              <a:lnTo>
                <a:pt x="3016" y="3938"/>
              </a:lnTo>
              <a:lnTo>
                <a:pt x="3081" y="3874"/>
              </a:lnTo>
              <a:lnTo>
                <a:pt x="3151" y="3850"/>
              </a:lnTo>
              <a:lnTo>
                <a:pt x="3204" y="3903"/>
              </a:lnTo>
              <a:lnTo>
                <a:pt x="3283" y="3856"/>
              </a:lnTo>
              <a:lnTo>
                <a:pt x="3330" y="3750"/>
              </a:lnTo>
              <a:lnTo>
                <a:pt x="3377" y="3606"/>
              </a:lnTo>
              <a:lnTo>
                <a:pt x="3336" y="3545"/>
              </a:lnTo>
              <a:lnTo>
                <a:pt x="3407" y="3436"/>
              </a:lnTo>
              <a:lnTo>
                <a:pt x="3442" y="3316"/>
              </a:lnTo>
              <a:lnTo>
                <a:pt x="3463" y="3195"/>
              </a:lnTo>
              <a:lnTo>
                <a:pt x="3533" y="3172"/>
              </a:lnTo>
              <a:lnTo>
                <a:pt x="3592" y="3230"/>
              </a:lnTo>
              <a:lnTo>
                <a:pt x="3674" y="3224"/>
              </a:lnTo>
              <a:lnTo>
                <a:pt x="3725" y="31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electRegRF.Region_Click">
      <xdr:nvSpPr>
        <xdr:cNvPr id="3" name="ShapeReg_36"/>
        <xdr:cNvSpPr>
          <a:spLocks/>
        </xdr:cNvSpPr>
      </xdr:nvSpPr>
      <xdr:spPr>
        <a:xfrm>
          <a:off x="1181100" y="273367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142875</xdr:colOff>
      <xdr:row>7</xdr:row>
      <xdr:rowOff>19050</xdr:rowOff>
    </xdr:to>
    <xdr:sp macro="[0]!SelectRegRF.Region_Click">
      <xdr:nvSpPr>
        <xdr:cNvPr id="4" name="Freeform 1363"/>
        <xdr:cNvSpPr>
          <a:spLocks/>
        </xdr:cNvSpPr>
      </xdr:nvSpPr>
      <xdr:spPr>
        <a:xfrm>
          <a:off x="5486400" y="1085850"/>
          <a:ext cx="142875" cy="95250"/>
        </a:xfrm>
        <a:custGeom>
          <a:pathLst>
            <a:path h="11" w="15">
              <a:moveTo>
                <a:pt x="0" y="7"/>
              </a:moveTo>
              <a:lnTo>
                <a:pt x="0" y="6"/>
              </a:lnTo>
              <a:lnTo>
                <a:pt x="2" y="7"/>
              </a:lnTo>
              <a:lnTo>
                <a:pt x="3" y="6"/>
              </a:lnTo>
              <a:lnTo>
                <a:pt x="4" y="5"/>
              </a:lnTo>
              <a:lnTo>
                <a:pt x="6" y="3"/>
              </a:lnTo>
              <a:lnTo>
                <a:pt x="7" y="4"/>
              </a:lnTo>
              <a:lnTo>
                <a:pt x="8" y="4"/>
              </a:lnTo>
              <a:lnTo>
                <a:pt x="9" y="3"/>
              </a:lnTo>
              <a:lnTo>
                <a:pt x="10" y="1"/>
              </a:lnTo>
              <a:lnTo>
                <a:pt x="13" y="0"/>
              </a:lnTo>
              <a:lnTo>
                <a:pt x="15" y="1"/>
              </a:lnTo>
              <a:lnTo>
                <a:pt x="14" y="5"/>
              </a:lnTo>
              <a:lnTo>
                <a:pt x="14" y="6"/>
              </a:lnTo>
              <a:lnTo>
                <a:pt x="13" y="7"/>
              </a:lnTo>
              <a:lnTo>
                <a:pt x="11" y="8"/>
              </a:lnTo>
              <a:lnTo>
                <a:pt x="8" y="9"/>
              </a:lnTo>
              <a:lnTo>
                <a:pt x="6" y="9"/>
              </a:lnTo>
              <a:lnTo>
                <a:pt x="5" y="11"/>
              </a:lnTo>
              <a:lnTo>
                <a:pt x="2" y="10"/>
              </a:lnTo>
              <a:lnTo>
                <a:pt x="1" y="8"/>
              </a:lnTo>
              <a:lnTo>
                <a:pt x="0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0</xdr:rowOff>
    </xdr:from>
    <xdr:to>
      <xdr:col>8</xdr:col>
      <xdr:colOff>600075</xdr:colOff>
      <xdr:row>8</xdr:row>
      <xdr:rowOff>38100</xdr:rowOff>
    </xdr:to>
    <xdr:sp macro="[0]!SelectRegRF.Region_Click">
      <xdr:nvSpPr>
        <xdr:cNvPr id="5" name="Freeform 1364"/>
        <xdr:cNvSpPr>
          <a:spLocks/>
        </xdr:cNvSpPr>
      </xdr:nvSpPr>
      <xdr:spPr>
        <a:xfrm>
          <a:off x="5257800" y="1162050"/>
          <a:ext cx="219075" cy="180975"/>
        </a:xfrm>
        <a:custGeom>
          <a:pathLst>
            <a:path h="22" w="23">
              <a:moveTo>
                <a:pt x="20" y="1"/>
              </a:moveTo>
              <a:lnTo>
                <a:pt x="16" y="1"/>
              </a:lnTo>
              <a:lnTo>
                <a:pt x="15" y="2"/>
              </a:lnTo>
              <a:lnTo>
                <a:pt x="13" y="3"/>
              </a:lnTo>
              <a:lnTo>
                <a:pt x="11" y="2"/>
              </a:lnTo>
              <a:lnTo>
                <a:pt x="8" y="3"/>
              </a:lnTo>
              <a:lnTo>
                <a:pt x="8" y="5"/>
              </a:lnTo>
              <a:lnTo>
                <a:pt x="9" y="6"/>
              </a:lnTo>
              <a:lnTo>
                <a:pt x="10" y="7"/>
              </a:lnTo>
              <a:lnTo>
                <a:pt x="11" y="8"/>
              </a:lnTo>
              <a:lnTo>
                <a:pt x="10" y="9"/>
              </a:lnTo>
              <a:lnTo>
                <a:pt x="8" y="8"/>
              </a:lnTo>
              <a:lnTo>
                <a:pt x="7" y="9"/>
              </a:lnTo>
              <a:lnTo>
                <a:pt x="6" y="7"/>
              </a:lnTo>
              <a:lnTo>
                <a:pt x="3" y="8"/>
              </a:lnTo>
              <a:lnTo>
                <a:pt x="1" y="7"/>
              </a:lnTo>
              <a:lnTo>
                <a:pt x="1" y="9"/>
              </a:lnTo>
              <a:lnTo>
                <a:pt x="2" y="10"/>
              </a:lnTo>
              <a:lnTo>
                <a:pt x="0" y="11"/>
              </a:lnTo>
              <a:lnTo>
                <a:pt x="0" y="13"/>
              </a:lnTo>
              <a:lnTo>
                <a:pt x="1" y="15"/>
              </a:lnTo>
              <a:lnTo>
                <a:pt x="1" y="16"/>
              </a:lnTo>
              <a:lnTo>
                <a:pt x="2" y="16"/>
              </a:lnTo>
              <a:lnTo>
                <a:pt x="4" y="18"/>
              </a:lnTo>
              <a:lnTo>
                <a:pt x="3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2" y="22"/>
              </a:lnTo>
              <a:lnTo>
                <a:pt x="14" y="22"/>
              </a:lnTo>
              <a:lnTo>
                <a:pt x="14" y="20"/>
              </a:lnTo>
              <a:lnTo>
                <a:pt x="13" y="18"/>
              </a:lnTo>
              <a:lnTo>
                <a:pt x="14" y="17"/>
              </a:lnTo>
              <a:lnTo>
                <a:pt x="15" y="19"/>
              </a:lnTo>
              <a:lnTo>
                <a:pt x="17" y="15"/>
              </a:lnTo>
              <a:lnTo>
                <a:pt x="19" y="12"/>
              </a:lnTo>
              <a:lnTo>
                <a:pt x="20" y="13"/>
              </a:lnTo>
              <a:lnTo>
                <a:pt x="22" y="11"/>
              </a:lnTo>
              <a:lnTo>
                <a:pt x="23" y="10"/>
              </a:lnTo>
              <a:lnTo>
                <a:pt x="21" y="9"/>
              </a:lnTo>
              <a:lnTo>
                <a:pt x="19" y="10"/>
              </a:lnTo>
              <a:lnTo>
                <a:pt x="17" y="9"/>
              </a:lnTo>
              <a:lnTo>
                <a:pt x="15" y="8"/>
              </a:lnTo>
              <a:lnTo>
                <a:pt x="13" y="6"/>
              </a:lnTo>
              <a:lnTo>
                <a:pt x="14" y="5"/>
              </a:lnTo>
              <a:lnTo>
                <a:pt x="15" y="3"/>
              </a:lnTo>
              <a:lnTo>
                <a:pt x="16" y="6"/>
              </a:lnTo>
              <a:lnTo>
                <a:pt x="17" y="8"/>
              </a:lnTo>
              <a:lnTo>
                <a:pt x="19" y="8"/>
              </a:lnTo>
              <a:lnTo>
                <a:pt x="21" y="8"/>
              </a:lnTo>
              <a:lnTo>
                <a:pt x="22" y="8"/>
              </a:lnTo>
              <a:lnTo>
                <a:pt x="23" y="6"/>
              </a:lnTo>
              <a:lnTo>
                <a:pt x="23" y="4"/>
              </a:lnTo>
              <a:lnTo>
                <a:pt x="21" y="4"/>
              </a:lnTo>
              <a:lnTo>
                <a:pt x="21" y="2"/>
              </a:lnTo>
              <a:lnTo>
                <a:pt x="21" y="0"/>
              </a:lnTo>
              <a:lnTo>
                <a:pt x="2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38100</xdr:rowOff>
    </xdr:from>
    <xdr:to>
      <xdr:col>9</xdr:col>
      <xdr:colOff>0</xdr:colOff>
      <xdr:row>8</xdr:row>
      <xdr:rowOff>85725</xdr:rowOff>
    </xdr:to>
    <xdr:sp macro="[0]!SelectRegRF.Region_Click">
      <xdr:nvSpPr>
        <xdr:cNvPr id="6" name="Freeform 1365"/>
        <xdr:cNvSpPr>
          <a:spLocks/>
        </xdr:cNvSpPr>
      </xdr:nvSpPr>
      <xdr:spPr>
        <a:xfrm>
          <a:off x="5457825" y="1343025"/>
          <a:ext cx="28575" cy="47625"/>
        </a:xfrm>
        <a:custGeom>
          <a:pathLst>
            <a:path h="5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2" y="5"/>
              </a:lnTo>
              <a:lnTo>
                <a:pt x="3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28575</xdr:rowOff>
    </xdr:from>
    <xdr:to>
      <xdr:col>9</xdr:col>
      <xdr:colOff>123825</xdr:colOff>
      <xdr:row>8</xdr:row>
      <xdr:rowOff>114300</xdr:rowOff>
    </xdr:to>
    <xdr:sp macro="[0]!SelectRegRF.Region_Click">
      <xdr:nvSpPr>
        <xdr:cNvPr id="7" name="Freeform 1366"/>
        <xdr:cNvSpPr>
          <a:spLocks/>
        </xdr:cNvSpPr>
      </xdr:nvSpPr>
      <xdr:spPr>
        <a:xfrm>
          <a:off x="5495925" y="1333500"/>
          <a:ext cx="114300" cy="85725"/>
        </a:xfrm>
        <a:custGeom>
          <a:pathLst>
            <a:path h="10" w="12">
              <a:moveTo>
                <a:pt x="2" y="3"/>
              </a:moveTo>
              <a:lnTo>
                <a:pt x="0" y="4"/>
              </a:lnTo>
              <a:lnTo>
                <a:pt x="1" y="6"/>
              </a:lnTo>
              <a:lnTo>
                <a:pt x="2" y="8"/>
              </a:lnTo>
              <a:lnTo>
                <a:pt x="2" y="10"/>
              </a:lnTo>
              <a:lnTo>
                <a:pt x="3" y="8"/>
              </a:lnTo>
              <a:lnTo>
                <a:pt x="6" y="7"/>
              </a:lnTo>
              <a:lnTo>
                <a:pt x="9" y="6"/>
              </a:lnTo>
              <a:lnTo>
                <a:pt x="12" y="5"/>
              </a:lnTo>
              <a:lnTo>
                <a:pt x="10" y="1"/>
              </a:lnTo>
              <a:lnTo>
                <a:pt x="8" y="1"/>
              </a:lnTo>
              <a:lnTo>
                <a:pt x="5" y="0"/>
              </a:lnTo>
              <a:lnTo>
                <a:pt x="3" y="2"/>
              </a:lnTo>
              <a:lnTo>
                <a:pt x="2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9525</xdr:rowOff>
    </xdr:from>
    <xdr:to>
      <xdr:col>8</xdr:col>
      <xdr:colOff>381000</xdr:colOff>
      <xdr:row>8</xdr:row>
      <xdr:rowOff>38100</xdr:rowOff>
    </xdr:to>
    <xdr:sp macro="[0]!SelectRegRF.Region_Click">
      <xdr:nvSpPr>
        <xdr:cNvPr id="8" name="Freeform 1367"/>
        <xdr:cNvSpPr>
          <a:spLocks/>
        </xdr:cNvSpPr>
      </xdr:nvSpPr>
      <xdr:spPr>
        <a:xfrm>
          <a:off x="5219700" y="1314450"/>
          <a:ext cx="38100" cy="28575"/>
        </a:xfrm>
        <a:custGeom>
          <a:pathLst>
            <a:path h="4" w="4">
              <a:moveTo>
                <a:pt x="3" y="1"/>
              </a:moveTo>
              <a:lnTo>
                <a:pt x="2" y="0"/>
              </a:lnTo>
              <a:lnTo>
                <a:pt x="0" y="0"/>
              </a:lnTo>
              <a:lnTo>
                <a:pt x="2" y="1"/>
              </a:lnTo>
              <a:lnTo>
                <a:pt x="3" y="4"/>
              </a:lnTo>
              <a:lnTo>
                <a:pt x="4" y="4"/>
              </a:lnTo>
              <a:lnTo>
                <a:pt x="4" y="2"/>
              </a:lnTo>
              <a:lnTo>
                <a:pt x="3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electRegRF.Region_Click">
      <xdr:nvSpPr>
        <xdr:cNvPr id="9" name="Freeform 1368"/>
        <xdr:cNvSpPr>
          <a:spLocks/>
        </xdr:cNvSpPr>
      </xdr:nvSpPr>
      <xdr:spPr>
        <a:xfrm>
          <a:off x="4657725" y="171450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7</xdr:col>
      <xdr:colOff>152400</xdr:colOff>
      <xdr:row>8</xdr:row>
      <xdr:rowOff>85725</xdr:rowOff>
    </xdr:to>
    <xdr:sp macro="[0]!SelectRegRF.Region_Click">
      <xdr:nvSpPr>
        <xdr:cNvPr id="10" name="Freeform 1372"/>
        <xdr:cNvSpPr>
          <a:spLocks/>
        </xdr:cNvSpPr>
      </xdr:nvSpPr>
      <xdr:spPr>
        <a:xfrm>
          <a:off x="4371975" y="1371600"/>
          <a:ext cx="38100" cy="19050"/>
        </a:xfrm>
        <a:custGeom>
          <a:pathLst>
            <a:path h="2" w="4">
              <a:moveTo>
                <a:pt x="1" y="0"/>
              </a:moveTo>
              <a:lnTo>
                <a:pt x="0" y="1"/>
              </a:lnTo>
              <a:lnTo>
                <a:pt x="2" y="2"/>
              </a:lnTo>
              <a:lnTo>
                <a:pt x="3" y="2"/>
              </a:lnTo>
              <a:lnTo>
                <a:pt x="4" y="2"/>
              </a:lnTo>
              <a:lnTo>
                <a:pt x="4" y="0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114300</xdr:rowOff>
    </xdr:from>
    <xdr:to>
      <xdr:col>7</xdr:col>
      <xdr:colOff>85725</xdr:colOff>
      <xdr:row>8</xdr:row>
      <xdr:rowOff>123825</xdr:rowOff>
    </xdr:to>
    <xdr:sp macro="[0]!SelectRegRF.Region_Click">
      <xdr:nvSpPr>
        <xdr:cNvPr id="11" name="Freeform 1373"/>
        <xdr:cNvSpPr>
          <a:spLocks/>
        </xdr:cNvSpPr>
      </xdr:nvSpPr>
      <xdr:spPr>
        <a:xfrm>
          <a:off x="4210050" y="1276350"/>
          <a:ext cx="142875" cy="152400"/>
        </a:xfrm>
        <a:custGeom>
          <a:pathLst>
            <a:path h="19" w="15">
              <a:moveTo>
                <a:pt x="7" y="6"/>
              </a:moveTo>
              <a:lnTo>
                <a:pt x="7" y="4"/>
              </a:lnTo>
              <a:lnTo>
                <a:pt x="7" y="1"/>
              </a:lnTo>
              <a:lnTo>
                <a:pt x="6" y="0"/>
              </a:lnTo>
              <a:lnTo>
                <a:pt x="5" y="0"/>
              </a:lnTo>
              <a:lnTo>
                <a:pt x="3" y="2"/>
              </a:lnTo>
              <a:lnTo>
                <a:pt x="3" y="4"/>
              </a:lnTo>
              <a:lnTo>
                <a:pt x="2" y="5"/>
              </a:lnTo>
              <a:lnTo>
                <a:pt x="3" y="8"/>
              </a:lnTo>
              <a:lnTo>
                <a:pt x="1" y="10"/>
              </a:lnTo>
              <a:lnTo>
                <a:pt x="1" y="13"/>
              </a:lnTo>
              <a:lnTo>
                <a:pt x="1" y="16"/>
              </a:lnTo>
              <a:lnTo>
                <a:pt x="0" y="18"/>
              </a:lnTo>
              <a:lnTo>
                <a:pt x="1" y="19"/>
              </a:lnTo>
              <a:lnTo>
                <a:pt x="4" y="17"/>
              </a:lnTo>
              <a:lnTo>
                <a:pt x="5" y="16"/>
              </a:lnTo>
              <a:lnTo>
                <a:pt x="8" y="15"/>
              </a:lnTo>
              <a:lnTo>
                <a:pt x="10" y="14"/>
              </a:lnTo>
              <a:lnTo>
                <a:pt x="13" y="12"/>
              </a:lnTo>
              <a:lnTo>
                <a:pt x="15" y="9"/>
              </a:lnTo>
              <a:lnTo>
                <a:pt x="14" y="7"/>
              </a:lnTo>
              <a:lnTo>
                <a:pt x="13" y="5"/>
              </a:lnTo>
              <a:lnTo>
                <a:pt x="11" y="6"/>
              </a:lnTo>
              <a:lnTo>
                <a:pt x="10" y="3"/>
              </a:lnTo>
              <a:lnTo>
                <a:pt x="9" y="2"/>
              </a:lnTo>
              <a:lnTo>
                <a:pt x="7" y="4"/>
              </a:lnTo>
              <a:lnTo>
                <a:pt x="7" y="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28575</xdr:rowOff>
    </xdr:from>
    <xdr:to>
      <xdr:col>6</xdr:col>
      <xdr:colOff>552450</xdr:colOff>
      <xdr:row>8</xdr:row>
      <xdr:rowOff>38100</xdr:rowOff>
    </xdr:to>
    <xdr:sp macro="[0]!SelectRegRF.Region_Click">
      <xdr:nvSpPr>
        <xdr:cNvPr id="12" name="Freeform 1374"/>
        <xdr:cNvSpPr>
          <a:spLocks/>
        </xdr:cNvSpPr>
      </xdr:nvSpPr>
      <xdr:spPr>
        <a:xfrm>
          <a:off x="4048125" y="1190625"/>
          <a:ext cx="161925" cy="152400"/>
        </a:xfrm>
        <a:custGeom>
          <a:pathLst>
            <a:path h="636" w="610">
              <a:moveTo>
                <a:pt x="465" y="68"/>
              </a:moveTo>
              <a:lnTo>
                <a:pt x="427" y="115"/>
              </a:lnTo>
              <a:lnTo>
                <a:pt x="392" y="179"/>
              </a:lnTo>
              <a:lnTo>
                <a:pt x="363" y="166"/>
              </a:lnTo>
              <a:lnTo>
                <a:pt x="384" y="85"/>
              </a:lnTo>
              <a:lnTo>
                <a:pt x="384" y="0"/>
              </a:lnTo>
              <a:lnTo>
                <a:pt x="290" y="30"/>
              </a:lnTo>
              <a:cubicBezTo>
                <a:pt x="290" y="30"/>
                <a:pt x="234" y="43"/>
                <a:pt x="222" y="47"/>
              </a:cubicBezTo>
              <a:cubicBezTo>
                <a:pt x="209" y="51"/>
                <a:pt x="145" y="72"/>
                <a:pt x="145" y="72"/>
              </a:cubicBezTo>
              <a:lnTo>
                <a:pt x="115" y="136"/>
              </a:lnTo>
              <a:lnTo>
                <a:pt x="98" y="192"/>
              </a:lnTo>
              <a:lnTo>
                <a:pt x="59" y="239"/>
              </a:lnTo>
              <a:lnTo>
                <a:pt x="72" y="294"/>
              </a:lnTo>
              <a:lnTo>
                <a:pt x="0" y="350"/>
              </a:lnTo>
              <a:lnTo>
                <a:pt x="34" y="380"/>
              </a:lnTo>
              <a:lnTo>
                <a:pt x="85" y="363"/>
              </a:lnTo>
              <a:lnTo>
                <a:pt x="128" y="422"/>
              </a:lnTo>
              <a:lnTo>
                <a:pt x="132" y="478"/>
              </a:lnTo>
              <a:lnTo>
                <a:pt x="170" y="525"/>
              </a:lnTo>
              <a:lnTo>
                <a:pt x="269" y="533"/>
              </a:lnTo>
              <a:lnTo>
                <a:pt x="281" y="589"/>
              </a:lnTo>
              <a:lnTo>
                <a:pt x="350" y="546"/>
              </a:lnTo>
              <a:lnTo>
                <a:pt x="384" y="602"/>
              </a:lnTo>
              <a:lnTo>
                <a:pt x="478" y="636"/>
              </a:lnTo>
              <a:lnTo>
                <a:pt x="567" y="593"/>
              </a:lnTo>
              <a:lnTo>
                <a:pt x="610" y="533"/>
              </a:lnTo>
              <a:lnTo>
                <a:pt x="576" y="465"/>
              </a:lnTo>
              <a:lnTo>
                <a:pt x="520" y="388"/>
              </a:lnTo>
              <a:lnTo>
                <a:pt x="563" y="358"/>
              </a:lnTo>
              <a:lnTo>
                <a:pt x="580" y="286"/>
              </a:lnTo>
              <a:lnTo>
                <a:pt x="559" y="205"/>
              </a:lnTo>
              <a:lnTo>
                <a:pt x="567" y="124"/>
              </a:lnTo>
              <a:lnTo>
                <a:pt x="465" y="6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66675</xdr:rowOff>
    </xdr:from>
    <xdr:to>
      <xdr:col>5</xdr:col>
      <xdr:colOff>571500</xdr:colOff>
      <xdr:row>12</xdr:row>
      <xdr:rowOff>95250</xdr:rowOff>
    </xdr:to>
    <xdr:sp macro="[0]!SelectRegRF.Region_Click">
      <xdr:nvSpPr>
        <xdr:cNvPr id="13" name="Freeform 1381"/>
        <xdr:cNvSpPr>
          <a:spLocks/>
        </xdr:cNvSpPr>
      </xdr:nvSpPr>
      <xdr:spPr>
        <a:xfrm>
          <a:off x="3590925" y="1943100"/>
          <a:ext cx="28575" cy="28575"/>
        </a:xfrm>
        <a:custGeom>
          <a:pathLst>
            <a:path h="4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1" y="4"/>
              </a:lnTo>
              <a:lnTo>
                <a:pt x="2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104775</xdr:rowOff>
    </xdr:from>
    <xdr:to>
      <xdr:col>5</xdr:col>
      <xdr:colOff>514350</xdr:colOff>
      <xdr:row>12</xdr:row>
      <xdr:rowOff>133350</xdr:rowOff>
    </xdr:to>
    <xdr:sp macro="[0]!SelectRegRF.Region_Click">
      <xdr:nvSpPr>
        <xdr:cNvPr id="14" name="Freeform 1382"/>
        <xdr:cNvSpPr>
          <a:spLocks/>
        </xdr:cNvSpPr>
      </xdr:nvSpPr>
      <xdr:spPr>
        <a:xfrm>
          <a:off x="3514725" y="1981200"/>
          <a:ext cx="47625" cy="28575"/>
        </a:xfrm>
        <a:custGeom>
          <a:pathLst>
            <a:path h="4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3"/>
              </a:lnTo>
              <a:lnTo>
                <a:pt x="4" y="3"/>
              </a:lnTo>
              <a:lnTo>
                <a:pt x="5" y="1"/>
              </a:lnTo>
              <a:lnTo>
                <a:pt x="4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11</xdr:row>
      <xdr:rowOff>114300</xdr:rowOff>
    </xdr:from>
    <xdr:to>
      <xdr:col>5</xdr:col>
      <xdr:colOff>304800</xdr:colOff>
      <xdr:row>12</xdr:row>
      <xdr:rowOff>9525</xdr:rowOff>
    </xdr:to>
    <xdr:sp macro="[0]!SelectRegRF.Region_Click">
      <xdr:nvSpPr>
        <xdr:cNvPr id="15" name="Freeform 1385"/>
        <xdr:cNvSpPr>
          <a:spLocks/>
        </xdr:cNvSpPr>
      </xdr:nvSpPr>
      <xdr:spPr>
        <a:xfrm>
          <a:off x="3305175" y="1847850"/>
          <a:ext cx="47625" cy="38100"/>
        </a:xfrm>
        <a:custGeom>
          <a:pathLst>
            <a:path h="5" w="5">
              <a:moveTo>
                <a:pt x="2" y="0"/>
              </a:moveTo>
              <a:lnTo>
                <a:pt x="0" y="1"/>
              </a:lnTo>
              <a:lnTo>
                <a:pt x="1" y="2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4" y="4"/>
              </a:lnTo>
              <a:lnTo>
                <a:pt x="5" y="4"/>
              </a:lnTo>
              <a:lnTo>
                <a:pt x="5" y="3"/>
              </a:lnTo>
              <a:lnTo>
                <a:pt x="3" y="2"/>
              </a:lnTo>
              <a:lnTo>
                <a:pt x="4" y="1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352425</xdr:colOff>
      <xdr:row>12</xdr:row>
      <xdr:rowOff>123825</xdr:rowOff>
    </xdr:from>
    <xdr:to>
      <xdr:col>4</xdr:col>
      <xdr:colOff>409575</xdr:colOff>
      <xdr:row>13</xdr:row>
      <xdr:rowOff>57150</xdr:rowOff>
    </xdr:to>
    <xdr:sp macro="[0]!SelectRegRF.Region_Click">
      <xdr:nvSpPr>
        <xdr:cNvPr id="16" name="Freeform 1386"/>
        <xdr:cNvSpPr>
          <a:spLocks/>
        </xdr:cNvSpPr>
      </xdr:nvSpPr>
      <xdr:spPr>
        <a:xfrm>
          <a:off x="2790825" y="2000250"/>
          <a:ext cx="57150" cy="76200"/>
        </a:xfrm>
        <a:custGeom>
          <a:pathLst>
            <a:path h="9" w="6">
              <a:moveTo>
                <a:pt x="3" y="0"/>
              </a:moveTo>
              <a:lnTo>
                <a:pt x="1" y="1"/>
              </a:lnTo>
              <a:lnTo>
                <a:pt x="0" y="1"/>
              </a:lnTo>
              <a:lnTo>
                <a:pt x="0" y="5"/>
              </a:lnTo>
              <a:lnTo>
                <a:pt x="0" y="6"/>
              </a:lnTo>
              <a:lnTo>
                <a:pt x="2" y="7"/>
              </a:lnTo>
              <a:lnTo>
                <a:pt x="2" y="9"/>
              </a:lnTo>
              <a:lnTo>
                <a:pt x="5" y="9"/>
              </a:lnTo>
              <a:lnTo>
                <a:pt x="6" y="7"/>
              </a:lnTo>
              <a:lnTo>
                <a:pt x="4" y="5"/>
              </a:lnTo>
              <a:lnTo>
                <a:pt x="4" y="3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28575</xdr:rowOff>
    </xdr:from>
    <xdr:to>
      <xdr:col>4</xdr:col>
      <xdr:colOff>9525</xdr:colOff>
      <xdr:row>12</xdr:row>
      <xdr:rowOff>114300</xdr:rowOff>
    </xdr:to>
    <xdr:sp macro="[0]!SelectRegRF.Region_Click">
      <xdr:nvSpPr>
        <xdr:cNvPr id="17" name="Freeform 1387"/>
        <xdr:cNvSpPr>
          <a:spLocks/>
        </xdr:cNvSpPr>
      </xdr:nvSpPr>
      <xdr:spPr>
        <a:xfrm>
          <a:off x="2362200" y="19050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7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47625</xdr:rowOff>
    </xdr:from>
    <xdr:to>
      <xdr:col>2</xdr:col>
      <xdr:colOff>447675</xdr:colOff>
      <xdr:row>12</xdr:row>
      <xdr:rowOff>76200</xdr:rowOff>
    </xdr:to>
    <xdr:sp macro="[0]!SelectRegRF.Region_Click">
      <xdr:nvSpPr>
        <xdr:cNvPr id="18" name="Freeform 1388"/>
        <xdr:cNvSpPr>
          <a:spLocks/>
        </xdr:cNvSpPr>
      </xdr:nvSpPr>
      <xdr:spPr>
        <a:xfrm>
          <a:off x="1657350" y="19240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19050</xdr:rowOff>
    </xdr:from>
    <xdr:to>
      <xdr:col>5</xdr:col>
      <xdr:colOff>352425</xdr:colOff>
      <xdr:row>12</xdr:row>
      <xdr:rowOff>85725</xdr:rowOff>
    </xdr:to>
    <xdr:sp macro="[0]!SelectRegRF.Region_Click">
      <xdr:nvSpPr>
        <xdr:cNvPr id="19" name="Freeform 1389"/>
        <xdr:cNvSpPr>
          <a:spLocks/>
        </xdr:cNvSpPr>
      </xdr:nvSpPr>
      <xdr:spPr>
        <a:xfrm>
          <a:off x="2638425" y="1466850"/>
          <a:ext cx="762000" cy="495300"/>
        </a:xfrm>
        <a:custGeom>
          <a:pathLst>
            <a:path h="59" w="80">
              <a:moveTo>
                <a:pt x="11" y="57"/>
              </a:moveTo>
              <a:lnTo>
                <a:pt x="9" y="57"/>
              </a:lnTo>
              <a:lnTo>
                <a:pt x="8" y="55"/>
              </a:lnTo>
              <a:lnTo>
                <a:pt x="7" y="55"/>
              </a:lnTo>
              <a:lnTo>
                <a:pt x="4" y="53"/>
              </a:lnTo>
              <a:lnTo>
                <a:pt x="3" y="51"/>
              </a:lnTo>
              <a:lnTo>
                <a:pt x="3" y="48"/>
              </a:lnTo>
              <a:lnTo>
                <a:pt x="5" y="48"/>
              </a:lnTo>
              <a:lnTo>
                <a:pt x="6" y="47"/>
              </a:lnTo>
              <a:lnTo>
                <a:pt x="5" y="46"/>
              </a:lnTo>
              <a:lnTo>
                <a:pt x="5" y="43"/>
              </a:lnTo>
              <a:lnTo>
                <a:pt x="4" y="42"/>
              </a:lnTo>
              <a:lnTo>
                <a:pt x="3" y="40"/>
              </a:lnTo>
              <a:lnTo>
                <a:pt x="1" y="40"/>
              </a:lnTo>
              <a:lnTo>
                <a:pt x="0" y="38"/>
              </a:lnTo>
              <a:lnTo>
                <a:pt x="0" y="35"/>
              </a:lnTo>
              <a:lnTo>
                <a:pt x="2" y="33"/>
              </a:lnTo>
              <a:lnTo>
                <a:pt x="4" y="33"/>
              </a:lnTo>
              <a:lnTo>
                <a:pt x="5" y="34"/>
              </a:lnTo>
              <a:lnTo>
                <a:pt x="6" y="34"/>
              </a:lnTo>
              <a:lnTo>
                <a:pt x="6" y="33"/>
              </a:lnTo>
              <a:lnTo>
                <a:pt x="9" y="32"/>
              </a:lnTo>
              <a:lnTo>
                <a:pt x="11" y="30"/>
              </a:lnTo>
              <a:lnTo>
                <a:pt x="10" y="28"/>
              </a:lnTo>
              <a:lnTo>
                <a:pt x="12" y="27"/>
              </a:lnTo>
              <a:lnTo>
                <a:pt x="14" y="28"/>
              </a:lnTo>
              <a:lnTo>
                <a:pt x="15" y="26"/>
              </a:lnTo>
              <a:lnTo>
                <a:pt x="15" y="24"/>
              </a:lnTo>
              <a:lnTo>
                <a:pt x="17" y="24"/>
              </a:lnTo>
              <a:lnTo>
                <a:pt x="19" y="25"/>
              </a:lnTo>
              <a:lnTo>
                <a:pt x="20" y="24"/>
              </a:lnTo>
              <a:lnTo>
                <a:pt x="20" y="23"/>
              </a:lnTo>
              <a:lnTo>
                <a:pt x="23" y="22"/>
              </a:lnTo>
              <a:lnTo>
                <a:pt x="22" y="21"/>
              </a:lnTo>
              <a:lnTo>
                <a:pt x="20" y="20"/>
              </a:lnTo>
              <a:lnTo>
                <a:pt x="20" y="19"/>
              </a:lnTo>
              <a:lnTo>
                <a:pt x="23" y="18"/>
              </a:lnTo>
              <a:lnTo>
                <a:pt x="26" y="17"/>
              </a:lnTo>
              <a:lnTo>
                <a:pt x="28" y="16"/>
              </a:lnTo>
              <a:lnTo>
                <a:pt x="30" y="16"/>
              </a:lnTo>
              <a:lnTo>
                <a:pt x="30" y="14"/>
              </a:lnTo>
              <a:lnTo>
                <a:pt x="33" y="14"/>
              </a:lnTo>
              <a:lnTo>
                <a:pt x="31" y="13"/>
              </a:lnTo>
              <a:lnTo>
                <a:pt x="33" y="13"/>
              </a:lnTo>
              <a:lnTo>
                <a:pt x="34" y="14"/>
              </a:lnTo>
              <a:lnTo>
                <a:pt x="34" y="11"/>
              </a:lnTo>
              <a:lnTo>
                <a:pt x="36" y="10"/>
              </a:lnTo>
              <a:lnTo>
                <a:pt x="34" y="8"/>
              </a:lnTo>
              <a:lnTo>
                <a:pt x="35" y="7"/>
              </a:lnTo>
              <a:lnTo>
                <a:pt x="36" y="9"/>
              </a:lnTo>
              <a:lnTo>
                <a:pt x="38" y="9"/>
              </a:lnTo>
              <a:lnTo>
                <a:pt x="38" y="7"/>
              </a:lnTo>
              <a:lnTo>
                <a:pt x="41" y="8"/>
              </a:lnTo>
              <a:lnTo>
                <a:pt x="42" y="6"/>
              </a:lnTo>
              <a:lnTo>
                <a:pt x="44" y="5"/>
              </a:lnTo>
              <a:lnTo>
                <a:pt x="45" y="5"/>
              </a:lnTo>
              <a:lnTo>
                <a:pt x="48" y="3"/>
              </a:lnTo>
              <a:lnTo>
                <a:pt x="50" y="4"/>
              </a:lnTo>
              <a:lnTo>
                <a:pt x="53" y="4"/>
              </a:lnTo>
              <a:lnTo>
                <a:pt x="55" y="2"/>
              </a:lnTo>
              <a:lnTo>
                <a:pt x="58" y="2"/>
              </a:lnTo>
              <a:lnTo>
                <a:pt x="59" y="4"/>
              </a:lnTo>
              <a:lnTo>
                <a:pt x="61" y="4"/>
              </a:lnTo>
              <a:lnTo>
                <a:pt x="63" y="5"/>
              </a:lnTo>
              <a:lnTo>
                <a:pt x="65" y="4"/>
              </a:lnTo>
              <a:lnTo>
                <a:pt x="68" y="4"/>
              </a:lnTo>
              <a:lnTo>
                <a:pt x="70" y="2"/>
              </a:lnTo>
              <a:lnTo>
                <a:pt x="72" y="1"/>
              </a:lnTo>
              <a:lnTo>
                <a:pt x="75" y="0"/>
              </a:lnTo>
              <a:lnTo>
                <a:pt x="78" y="0"/>
              </a:lnTo>
              <a:lnTo>
                <a:pt x="80" y="3"/>
              </a:lnTo>
              <a:lnTo>
                <a:pt x="80" y="5"/>
              </a:lnTo>
              <a:lnTo>
                <a:pt x="77" y="8"/>
              </a:lnTo>
              <a:lnTo>
                <a:pt x="75" y="10"/>
              </a:lnTo>
              <a:lnTo>
                <a:pt x="72" y="10"/>
              </a:lnTo>
              <a:lnTo>
                <a:pt x="68" y="12"/>
              </a:lnTo>
              <a:lnTo>
                <a:pt x="65" y="11"/>
              </a:lnTo>
              <a:lnTo>
                <a:pt x="63" y="12"/>
              </a:lnTo>
              <a:lnTo>
                <a:pt x="60" y="12"/>
              </a:lnTo>
              <a:lnTo>
                <a:pt x="55" y="12"/>
              </a:lnTo>
              <a:lnTo>
                <a:pt x="53" y="14"/>
              </a:lnTo>
              <a:lnTo>
                <a:pt x="49" y="14"/>
              </a:lnTo>
              <a:lnTo>
                <a:pt x="47" y="16"/>
              </a:lnTo>
              <a:lnTo>
                <a:pt x="47" y="18"/>
              </a:lnTo>
              <a:lnTo>
                <a:pt x="45" y="18"/>
              </a:lnTo>
              <a:lnTo>
                <a:pt x="43" y="18"/>
              </a:lnTo>
              <a:lnTo>
                <a:pt x="41" y="18"/>
              </a:lnTo>
              <a:lnTo>
                <a:pt x="41" y="19"/>
              </a:lnTo>
              <a:lnTo>
                <a:pt x="39" y="19"/>
              </a:lnTo>
              <a:lnTo>
                <a:pt x="39" y="21"/>
              </a:lnTo>
              <a:lnTo>
                <a:pt x="36" y="23"/>
              </a:lnTo>
              <a:lnTo>
                <a:pt x="35" y="24"/>
              </a:lnTo>
              <a:lnTo>
                <a:pt x="35" y="22"/>
              </a:lnTo>
              <a:lnTo>
                <a:pt x="33" y="23"/>
              </a:lnTo>
              <a:lnTo>
                <a:pt x="34" y="26"/>
              </a:lnTo>
              <a:lnTo>
                <a:pt x="32" y="26"/>
              </a:lnTo>
              <a:lnTo>
                <a:pt x="31" y="25"/>
              </a:lnTo>
              <a:lnTo>
                <a:pt x="31" y="26"/>
              </a:lnTo>
              <a:lnTo>
                <a:pt x="31" y="27"/>
              </a:lnTo>
              <a:lnTo>
                <a:pt x="30" y="26"/>
              </a:lnTo>
              <a:lnTo>
                <a:pt x="29" y="28"/>
              </a:lnTo>
              <a:lnTo>
                <a:pt x="28" y="29"/>
              </a:lnTo>
              <a:lnTo>
                <a:pt x="26" y="29"/>
              </a:lnTo>
              <a:lnTo>
                <a:pt x="25" y="30"/>
              </a:lnTo>
              <a:lnTo>
                <a:pt x="23" y="33"/>
              </a:lnTo>
              <a:lnTo>
                <a:pt x="21" y="33"/>
              </a:lnTo>
              <a:lnTo>
                <a:pt x="19" y="35"/>
              </a:lnTo>
              <a:lnTo>
                <a:pt x="19" y="37"/>
              </a:lnTo>
              <a:lnTo>
                <a:pt x="17" y="38"/>
              </a:lnTo>
              <a:lnTo>
                <a:pt x="16" y="40"/>
              </a:lnTo>
              <a:lnTo>
                <a:pt x="14" y="42"/>
              </a:lnTo>
              <a:lnTo>
                <a:pt x="14" y="45"/>
              </a:lnTo>
              <a:lnTo>
                <a:pt x="13" y="47"/>
              </a:lnTo>
              <a:lnTo>
                <a:pt x="14" y="50"/>
              </a:lnTo>
              <a:lnTo>
                <a:pt x="13" y="54"/>
              </a:lnTo>
              <a:lnTo>
                <a:pt x="15" y="56"/>
              </a:lnTo>
              <a:lnTo>
                <a:pt x="15" y="58"/>
              </a:lnTo>
              <a:lnTo>
                <a:pt x="15" y="59"/>
              </a:lnTo>
              <a:lnTo>
                <a:pt x="13" y="59"/>
              </a:lnTo>
              <a:lnTo>
                <a:pt x="13" y="58"/>
              </a:lnTo>
              <a:lnTo>
                <a:pt x="11" y="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66675</xdr:rowOff>
    </xdr:from>
    <xdr:to>
      <xdr:col>6</xdr:col>
      <xdr:colOff>342900</xdr:colOff>
      <xdr:row>6</xdr:row>
      <xdr:rowOff>95250</xdr:rowOff>
    </xdr:to>
    <xdr:sp macro="[0]!SelectRegRF.Region_Click">
      <xdr:nvSpPr>
        <xdr:cNvPr id="20" name="Freeform 1391"/>
        <xdr:cNvSpPr>
          <a:spLocks/>
        </xdr:cNvSpPr>
      </xdr:nvSpPr>
      <xdr:spPr>
        <a:xfrm>
          <a:off x="3971925" y="1085850"/>
          <a:ext cx="28575" cy="28575"/>
        </a:xfrm>
        <a:custGeom>
          <a:pathLst>
            <a:path h="3" w="3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3"/>
              </a:lnTo>
              <a:lnTo>
                <a:pt x="3" y="1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57150</xdr:rowOff>
    </xdr:from>
    <xdr:to>
      <xdr:col>6</xdr:col>
      <xdr:colOff>485775</xdr:colOff>
      <xdr:row>7</xdr:row>
      <xdr:rowOff>57150</xdr:rowOff>
    </xdr:to>
    <xdr:sp macro="[0]!SelectRegRF.Region_Click">
      <xdr:nvSpPr>
        <xdr:cNvPr id="21" name="Freeform 1392"/>
        <xdr:cNvSpPr>
          <a:spLocks/>
        </xdr:cNvSpPr>
      </xdr:nvSpPr>
      <xdr:spPr>
        <a:xfrm>
          <a:off x="4019550" y="1076325"/>
          <a:ext cx="123825" cy="142875"/>
        </a:xfrm>
        <a:custGeom>
          <a:pathLst>
            <a:path h="17" w="13">
              <a:moveTo>
                <a:pt x="6" y="0"/>
              </a:moveTo>
              <a:lnTo>
                <a:pt x="5" y="2"/>
              </a:lnTo>
              <a:lnTo>
                <a:pt x="4" y="3"/>
              </a:lnTo>
              <a:lnTo>
                <a:pt x="1" y="5"/>
              </a:lnTo>
              <a:lnTo>
                <a:pt x="1" y="7"/>
              </a:lnTo>
              <a:lnTo>
                <a:pt x="2" y="8"/>
              </a:lnTo>
              <a:lnTo>
                <a:pt x="0" y="10"/>
              </a:lnTo>
              <a:lnTo>
                <a:pt x="0" y="12"/>
              </a:lnTo>
              <a:lnTo>
                <a:pt x="1" y="13"/>
              </a:lnTo>
              <a:lnTo>
                <a:pt x="1" y="15"/>
              </a:lnTo>
              <a:lnTo>
                <a:pt x="4" y="17"/>
              </a:lnTo>
              <a:lnTo>
                <a:pt x="6" y="15"/>
              </a:lnTo>
              <a:lnTo>
                <a:pt x="7" y="15"/>
              </a:lnTo>
              <a:lnTo>
                <a:pt x="9" y="14"/>
              </a:lnTo>
              <a:lnTo>
                <a:pt x="12" y="13"/>
              </a:lnTo>
              <a:lnTo>
                <a:pt x="11" y="11"/>
              </a:lnTo>
              <a:lnTo>
                <a:pt x="11" y="8"/>
              </a:lnTo>
              <a:lnTo>
                <a:pt x="13" y="6"/>
              </a:lnTo>
              <a:lnTo>
                <a:pt x="11" y="5"/>
              </a:lnTo>
              <a:lnTo>
                <a:pt x="9" y="3"/>
              </a:lnTo>
              <a:lnTo>
                <a:pt x="8" y="1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47625</xdr:rowOff>
    </xdr:from>
    <xdr:to>
      <xdr:col>6</xdr:col>
      <xdr:colOff>400050</xdr:colOff>
      <xdr:row>7</xdr:row>
      <xdr:rowOff>104775</xdr:rowOff>
    </xdr:to>
    <xdr:sp macro="[0]!SelectRegRF.Region_Click">
      <xdr:nvSpPr>
        <xdr:cNvPr id="22" name="Freeform 1393"/>
        <xdr:cNvSpPr>
          <a:spLocks/>
        </xdr:cNvSpPr>
      </xdr:nvSpPr>
      <xdr:spPr>
        <a:xfrm>
          <a:off x="4000500" y="1209675"/>
          <a:ext cx="57150" cy="47625"/>
        </a:xfrm>
        <a:custGeom>
          <a:pathLst>
            <a:path h="6" w="6">
              <a:moveTo>
                <a:pt x="2" y="1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3" y="6"/>
              </a:lnTo>
              <a:lnTo>
                <a:pt x="5" y="4"/>
              </a:lnTo>
              <a:lnTo>
                <a:pt x="6" y="2"/>
              </a:lnTo>
              <a:lnTo>
                <a:pt x="4" y="1"/>
              </a:lnTo>
              <a:lnTo>
                <a:pt x="2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419100</xdr:colOff>
      <xdr:row>5</xdr:row>
      <xdr:rowOff>66675</xdr:rowOff>
    </xdr:from>
    <xdr:to>
      <xdr:col>5</xdr:col>
      <xdr:colOff>438150</xdr:colOff>
      <xdr:row>5</xdr:row>
      <xdr:rowOff>95250</xdr:rowOff>
    </xdr:to>
    <xdr:sp macro="[0]!SelectRegRF.Region_Click">
      <xdr:nvSpPr>
        <xdr:cNvPr id="23" name="Freeform 1395"/>
        <xdr:cNvSpPr>
          <a:spLocks/>
        </xdr:cNvSpPr>
      </xdr:nvSpPr>
      <xdr:spPr>
        <a:xfrm>
          <a:off x="3467100" y="942975"/>
          <a:ext cx="19050" cy="28575"/>
        </a:xfrm>
        <a:custGeom>
          <a:pathLst>
            <a:path h="3" w="2">
              <a:moveTo>
                <a:pt x="1" y="0"/>
              </a:moveTo>
              <a:lnTo>
                <a:pt x="0" y="0"/>
              </a:lnTo>
              <a:lnTo>
                <a:pt x="0" y="2"/>
              </a:lnTo>
              <a:lnTo>
                <a:pt x="0" y="3"/>
              </a:lnTo>
              <a:lnTo>
                <a:pt x="2" y="3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133350</xdr:rowOff>
    </xdr:from>
    <xdr:to>
      <xdr:col>5</xdr:col>
      <xdr:colOff>438150</xdr:colOff>
      <xdr:row>6</xdr:row>
      <xdr:rowOff>28575</xdr:rowOff>
    </xdr:to>
    <xdr:sp macro="[0]!SelectRegRF.Region_Click">
      <xdr:nvSpPr>
        <xdr:cNvPr id="24" name="Freeform 1396"/>
        <xdr:cNvSpPr>
          <a:spLocks/>
        </xdr:cNvSpPr>
      </xdr:nvSpPr>
      <xdr:spPr>
        <a:xfrm>
          <a:off x="3419475" y="1009650"/>
          <a:ext cx="66675" cy="38100"/>
        </a:xfrm>
        <a:custGeom>
          <a:pathLst>
            <a:path h="5" w="7">
              <a:moveTo>
                <a:pt x="5" y="1"/>
              </a:moveTo>
              <a:lnTo>
                <a:pt x="5" y="2"/>
              </a:lnTo>
              <a:lnTo>
                <a:pt x="2" y="2"/>
              </a:lnTo>
              <a:lnTo>
                <a:pt x="0" y="3"/>
              </a:lnTo>
              <a:lnTo>
                <a:pt x="2" y="4"/>
              </a:lnTo>
              <a:lnTo>
                <a:pt x="1" y="5"/>
              </a:lnTo>
              <a:lnTo>
                <a:pt x="2" y="5"/>
              </a:lnTo>
              <a:lnTo>
                <a:pt x="4" y="5"/>
              </a:lnTo>
              <a:lnTo>
                <a:pt x="6" y="4"/>
              </a:lnTo>
              <a:lnTo>
                <a:pt x="7" y="2"/>
              </a:lnTo>
              <a:lnTo>
                <a:pt x="7" y="0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114300</xdr:rowOff>
    </xdr:from>
    <xdr:to>
      <xdr:col>5</xdr:col>
      <xdr:colOff>361950</xdr:colOff>
      <xdr:row>5</xdr:row>
      <xdr:rowOff>133350</xdr:rowOff>
    </xdr:to>
    <xdr:sp macro="[0]!SelectRegRF.Region_Click">
      <xdr:nvSpPr>
        <xdr:cNvPr id="25" name="Freeform 1397"/>
        <xdr:cNvSpPr>
          <a:spLocks/>
        </xdr:cNvSpPr>
      </xdr:nvSpPr>
      <xdr:spPr>
        <a:xfrm>
          <a:off x="3390900" y="990600"/>
          <a:ext cx="19050" cy="19050"/>
        </a:xfrm>
        <a:custGeom>
          <a:pathLst>
            <a:path h="2" w="2">
              <a:moveTo>
                <a:pt x="0" y="1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2" y="0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133350</xdr:rowOff>
    </xdr:from>
    <xdr:to>
      <xdr:col>5</xdr:col>
      <xdr:colOff>361950</xdr:colOff>
      <xdr:row>6</xdr:row>
      <xdr:rowOff>38100</xdr:rowOff>
    </xdr:to>
    <xdr:sp macro="[0]!SelectRegRF.Region_Click">
      <xdr:nvSpPr>
        <xdr:cNvPr id="26" name="Freeform 1398"/>
        <xdr:cNvSpPr>
          <a:spLocks/>
        </xdr:cNvSpPr>
      </xdr:nvSpPr>
      <xdr:spPr>
        <a:xfrm>
          <a:off x="3343275" y="1009650"/>
          <a:ext cx="66675" cy="47625"/>
        </a:xfrm>
        <a:custGeom>
          <a:pathLst>
            <a:path h="6" w="7">
              <a:moveTo>
                <a:pt x="4" y="2"/>
              </a:moveTo>
              <a:lnTo>
                <a:pt x="2" y="0"/>
              </a:lnTo>
              <a:lnTo>
                <a:pt x="1" y="1"/>
              </a:ln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2" y="6"/>
              </a:lnTo>
              <a:lnTo>
                <a:pt x="4" y="6"/>
              </a:lnTo>
              <a:lnTo>
                <a:pt x="6" y="5"/>
              </a:lnTo>
              <a:lnTo>
                <a:pt x="7" y="4"/>
              </a:lnTo>
              <a:lnTo>
                <a:pt x="7" y="2"/>
              </a:lnTo>
              <a:lnTo>
                <a:pt x="6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66675</xdr:rowOff>
    </xdr:from>
    <xdr:to>
      <xdr:col>5</xdr:col>
      <xdr:colOff>285750</xdr:colOff>
      <xdr:row>6</xdr:row>
      <xdr:rowOff>85725</xdr:rowOff>
    </xdr:to>
    <xdr:sp macro="[0]!SelectRegRF.Region_Click">
      <xdr:nvSpPr>
        <xdr:cNvPr id="27" name="Freeform 1399"/>
        <xdr:cNvSpPr>
          <a:spLocks/>
        </xdr:cNvSpPr>
      </xdr:nvSpPr>
      <xdr:spPr>
        <a:xfrm>
          <a:off x="3314700" y="10858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0" y="2"/>
              </a:lnTo>
              <a:lnTo>
                <a:pt x="1" y="2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</xdr:rowOff>
    </xdr:from>
    <xdr:to>
      <xdr:col>5</xdr:col>
      <xdr:colOff>285750</xdr:colOff>
      <xdr:row>6</xdr:row>
      <xdr:rowOff>47625</xdr:rowOff>
    </xdr:to>
    <xdr:sp macro="[0]!SelectRegRF.Region_Click">
      <xdr:nvSpPr>
        <xdr:cNvPr id="28" name="Freeform 1400"/>
        <xdr:cNvSpPr>
          <a:spLocks/>
        </xdr:cNvSpPr>
      </xdr:nvSpPr>
      <xdr:spPr>
        <a:xfrm>
          <a:off x="3257550" y="1028700"/>
          <a:ext cx="76200" cy="38100"/>
        </a:xfrm>
        <a:custGeom>
          <a:pathLst>
            <a:path h="5" w="8">
              <a:moveTo>
                <a:pt x="4" y="2"/>
              </a:moveTo>
              <a:lnTo>
                <a:pt x="3" y="1"/>
              </a:lnTo>
              <a:lnTo>
                <a:pt x="1" y="1"/>
              </a:lnTo>
              <a:lnTo>
                <a:pt x="1" y="3"/>
              </a:lnTo>
              <a:lnTo>
                <a:pt x="0" y="4"/>
              </a:lnTo>
              <a:lnTo>
                <a:pt x="3" y="4"/>
              </a:lnTo>
              <a:lnTo>
                <a:pt x="4" y="5"/>
              </a:lnTo>
              <a:lnTo>
                <a:pt x="6" y="4"/>
              </a:lnTo>
              <a:lnTo>
                <a:pt x="6" y="3"/>
              </a:lnTo>
              <a:lnTo>
                <a:pt x="8" y="4"/>
              </a:lnTo>
              <a:lnTo>
                <a:pt x="7" y="2"/>
              </a:lnTo>
              <a:lnTo>
                <a:pt x="6" y="0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28575</xdr:rowOff>
    </xdr:from>
    <xdr:to>
      <xdr:col>5</xdr:col>
      <xdr:colOff>361950</xdr:colOff>
      <xdr:row>5</xdr:row>
      <xdr:rowOff>47625</xdr:rowOff>
    </xdr:to>
    <xdr:sp macro="[0]!SelectRegRF.Region_Click">
      <xdr:nvSpPr>
        <xdr:cNvPr id="29" name="Freeform 1401"/>
        <xdr:cNvSpPr>
          <a:spLocks/>
        </xdr:cNvSpPr>
      </xdr:nvSpPr>
      <xdr:spPr>
        <a:xfrm>
          <a:off x="3390900" y="904875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47625</xdr:rowOff>
    </xdr:from>
    <xdr:to>
      <xdr:col>5</xdr:col>
      <xdr:colOff>342900</xdr:colOff>
      <xdr:row>5</xdr:row>
      <xdr:rowOff>95250</xdr:rowOff>
    </xdr:to>
    <xdr:sp macro="[0]!SelectRegRF.Region_Click">
      <xdr:nvSpPr>
        <xdr:cNvPr id="30" name="Freeform 1402"/>
        <xdr:cNvSpPr>
          <a:spLocks/>
        </xdr:cNvSpPr>
      </xdr:nvSpPr>
      <xdr:spPr>
        <a:xfrm>
          <a:off x="3362325" y="923925"/>
          <a:ext cx="28575" cy="38100"/>
        </a:xfrm>
        <a:custGeom>
          <a:pathLst>
            <a:path h="5" w="3">
              <a:moveTo>
                <a:pt x="2" y="0"/>
              </a:moveTo>
              <a:lnTo>
                <a:pt x="0" y="0"/>
              </a:lnTo>
              <a:lnTo>
                <a:pt x="0" y="2"/>
              </a:lnTo>
              <a:lnTo>
                <a:pt x="2" y="3"/>
              </a:lnTo>
              <a:lnTo>
                <a:pt x="2" y="5"/>
              </a:lnTo>
              <a:lnTo>
                <a:pt x="3" y="4"/>
              </a:lnTo>
              <a:lnTo>
                <a:pt x="2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95250</xdr:rowOff>
    </xdr:from>
    <xdr:to>
      <xdr:col>5</xdr:col>
      <xdr:colOff>238125</xdr:colOff>
      <xdr:row>5</xdr:row>
      <xdr:rowOff>114300</xdr:rowOff>
    </xdr:to>
    <xdr:sp macro="[0]!SelectRegRF.Region_Click">
      <xdr:nvSpPr>
        <xdr:cNvPr id="31" name="Freeform 1403"/>
        <xdr:cNvSpPr>
          <a:spLocks/>
        </xdr:cNvSpPr>
      </xdr:nvSpPr>
      <xdr:spPr>
        <a:xfrm>
          <a:off x="3267075" y="971550"/>
          <a:ext cx="19050" cy="19050"/>
        </a:xfrm>
        <a:custGeom>
          <a:pathLst>
            <a:path h="2" w="2">
              <a:moveTo>
                <a:pt x="2" y="0"/>
              </a:moveTo>
              <a:lnTo>
                <a:pt x="0" y="0"/>
              </a:lnTo>
              <a:lnTo>
                <a:pt x="1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114300</xdr:rowOff>
    </xdr:from>
    <xdr:to>
      <xdr:col>5</xdr:col>
      <xdr:colOff>257175</xdr:colOff>
      <xdr:row>5</xdr:row>
      <xdr:rowOff>133350</xdr:rowOff>
    </xdr:to>
    <xdr:sp macro="[0]!SelectRegRF.Region_Click">
      <xdr:nvSpPr>
        <xdr:cNvPr id="32" name="Freeform 1404"/>
        <xdr:cNvSpPr>
          <a:spLocks/>
        </xdr:cNvSpPr>
      </xdr:nvSpPr>
      <xdr:spPr>
        <a:xfrm>
          <a:off x="3286125" y="99060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5</xdr:row>
      <xdr:rowOff>76200</xdr:rowOff>
    </xdr:from>
    <xdr:to>
      <xdr:col>5</xdr:col>
      <xdr:colOff>266700</xdr:colOff>
      <xdr:row>5</xdr:row>
      <xdr:rowOff>85725</xdr:rowOff>
    </xdr:to>
    <xdr:sp macro="[0]!SelectRegRF.Region_Click">
      <xdr:nvSpPr>
        <xdr:cNvPr id="33" name="Rectangle 1405"/>
        <xdr:cNvSpPr>
          <a:spLocks/>
        </xdr:cNvSpPr>
      </xdr:nvSpPr>
      <xdr:spPr>
        <a:xfrm>
          <a:off x="3305175" y="9525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104775</xdr:rowOff>
    </xdr:from>
    <xdr:to>
      <xdr:col>5</xdr:col>
      <xdr:colOff>285750</xdr:colOff>
      <xdr:row>5</xdr:row>
      <xdr:rowOff>114300</xdr:rowOff>
    </xdr:to>
    <xdr:sp macro="[0]!SelectRegRF.Region_Click">
      <xdr:nvSpPr>
        <xdr:cNvPr id="34" name="Freeform 1406"/>
        <xdr:cNvSpPr>
          <a:spLocks/>
        </xdr:cNvSpPr>
      </xdr:nvSpPr>
      <xdr:spPr>
        <a:xfrm>
          <a:off x="3324225" y="981075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123825</xdr:rowOff>
    </xdr:from>
    <xdr:to>
      <xdr:col>5</xdr:col>
      <xdr:colOff>295275</xdr:colOff>
      <xdr:row>5</xdr:row>
      <xdr:rowOff>123825</xdr:rowOff>
    </xdr:to>
    <xdr:sp macro="[0]!SelectRegRF.Region_Click">
      <xdr:nvSpPr>
        <xdr:cNvPr id="35" name="Freeform 1407"/>
        <xdr:cNvSpPr>
          <a:spLocks/>
        </xdr:cNvSpPr>
      </xdr:nvSpPr>
      <xdr:spPr>
        <a:xfrm>
          <a:off x="3333750" y="1000125"/>
          <a:ext cx="9525" cy="0"/>
        </a:xfrm>
        <a:custGeom>
          <a:pathLst>
            <a:path h="0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85725</xdr:rowOff>
    </xdr:from>
    <xdr:to>
      <xdr:col>5</xdr:col>
      <xdr:colOff>304800</xdr:colOff>
      <xdr:row>5</xdr:row>
      <xdr:rowOff>95250</xdr:rowOff>
    </xdr:to>
    <xdr:sp macro="[0]!SelectRegRF.Region_Click">
      <xdr:nvSpPr>
        <xdr:cNvPr id="36" name="Rectangle 1408"/>
        <xdr:cNvSpPr>
          <a:spLocks/>
        </xdr:cNvSpPr>
      </xdr:nvSpPr>
      <xdr:spPr>
        <a:xfrm>
          <a:off x="3343275" y="962025"/>
          <a:ext cx="19050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57150</xdr:rowOff>
    </xdr:from>
    <xdr:to>
      <xdr:col>5</xdr:col>
      <xdr:colOff>295275</xdr:colOff>
      <xdr:row>5</xdr:row>
      <xdr:rowOff>66675</xdr:rowOff>
    </xdr:to>
    <xdr:sp macro="[0]!SelectRegRF.Region_Click">
      <xdr:nvSpPr>
        <xdr:cNvPr id="37" name="Freeform 1409"/>
        <xdr:cNvSpPr>
          <a:spLocks/>
        </xdr:cNvSpPr>
      </xdr:nvSpPr>
      <xdr:spPr>
        <a:xfrm>
          <a:off x="3333750" y="9334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152400</xdr:colOff>
      <xdr:row>5</xdr:row>
      <xdr:rowOff>114300</xdr:rowOff>
    </xdr:from>
    <xdr:to>
      <xdr:col>5</xdr:col>
      <xdr:colOff>180975</xdr:colOff>
      <xdr:row>6</xdr:row>
      <xdr:rowOff>0</xdr:rowOff>
    </xdr:to>
    <xdr:sp macro="[0]!SelectRegRF.Region_Click">
      <xdr:nvSpPr>
        <xdr:cNvPr id="38" name="Freeform 1410"/>
        <xdr:cNvSpPr>
          <a:spLocks/>
        </xdr:cNvSpPr>
      </xdr:nvSpPr>
      <xdr:spPr>
        <a:xfrm>
          <a:off x="3200400" y="990600"/>
          <a:ext cx="38100" cy="28575"/>
        </a:xfrm>
        <a:custGeom>
          <a:pathLst>
            <a:path h="3" w="3">
              <a:moveTo>
                <a:pt x="1" y="1"/>
              </a:moveTo>
              <a:lnTo>
                <a:pt x="0" y="2"/>
              </a:lnTo>
              <a:lnTo>
                <a:pt x="1" y="3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114300</xdr:rowOff>
    </xdr:from>
    <xdr:to>
      <xdr:col>5</xdr:col>
      <xdr:colOff>200025</xdr:colOff>
      <xdr:row>5</xdr:row>
      <xdr:rowOff>123825</xdr:rowOff>
    </xdr:to>
    <xdr:sp macro="[0]!SelectRegRF.Region_Click">
      <xdr:nvSpPr>
        <xdr:cNvPr id="39" name="Rectangle 1411"/>
        <xdr:cNvSpPr>
          <a:spLocks/>
        </xdr:cNvSpPr>
      </xdr:nvSpPr>
      <xdr:spPr>
        <a:xfrm>
          <a:off x="3238500" y="9906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38100</xdr:rowOff>
    </xdr:from>
    <xdr:to>
      <xdr:col>5</xdr:col>
      <xdr:colOff>171450</xdr:colOff>
      <xdr:row>5</xdr:row>
      <xdr:rowOff>104775</xdr:rowOff>
    </xdr:to>
    <xdr:sp macro="[0]!SelectRegRF.Region_Click">
      <xdr:nvSpPr>
        <xdr:cNvPr id="40" name="Freeform 1412"/>
        <xdr:cNvSpPr>
          <a:spLocks/>
        </xdr:cNvSpPr>
      </xdr:nvSpPr>
      <xdr:spPr>
        <a:xfrm>
          <a:off x="3095625" y="914400"/>
          <a:ext cx="123825" cy="66675"/>
        </a:xfrm>
        <a:custGeom>
          <a:pathLst>
            <a:path h="8" w="13">
              <a:moveTo>
                <a:pt x="9" y="1"/>
              </a:moveTo>
              <a:lnTo>
                <a:pt x="8" y="2"/>
              </a:lnTo>
              <a:lnTo>
                <a:pt x="8" y="3"/>
              </a:lnTo>
              <a:lnTo>
                <a:pt x="7" y="4"/>
              </a:lnTo>
              <a:lnTo>
                <a:pt x="5" y="2"/>
              </a:lnTo>
              <a:lnTo>
                <a:pt x="3" y="3"/>
              </a:lnTo>
              <a:lnTo>
                <a:pt x="3" y="5"/>
              </a:lnTo>
              <a:lnTo>
                <a:pt x="1" y="3"/>
              </a:lnTo>
              <a:lnTo>
                <a:pt x="0" y="4"/>
              </a:lnTo>
              <a:lnTo>
                <a:pt x="0" y="6"/>
              </a:lnTo>
              <a:lnTo>
                <a:pt x="2" y="6"/>
              </a:lnTo>
              <a:lnTo>
                <a:pt x="2" y="7"/>
              </a:lnTo>
              <a:lnTo>
                <a:pt x="3" y="8"/>
              </a:lnTo>
              <a:lnTo>
                <a:pt x="5" y="6"/>
              </a:lnTo>
              <a:lnTo>
                <a:pt x="7" y="5"/>
              </a:lnTo>
              <a:lnTo>
                <a:pt x="9" y="6"/>
              </a:lnTo>
              <a:lnTo>
                <a:pt x="11" y="6"/>
              </a:lnTo>
              <a:lnTo>
                <a:pt x="13" y="4"/>
              </a:lnTo>
              <a:lnTo>
                <a:pt x="11" y="2"/>
              </a:lnTo>
              <a:lnTo>
                <a:pt x="12" y="1"/>
              </a:lnTo>
              <a:lnTo>
                <a:pt x="10" y="0"/>
              </a:lnTo>
              <a:lnTo>
                <a:pt x="9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19050</xdr:rowOff>
    </xdr:from>
    <xdr:to>
      <xdr:col>5</xdr:col>
      <xdr:colOff>114300</xdr:colOff>
      <xdr:row>5</xdr:row>
      <xdr:rowOff>47625</xdr:rowOff>
    </xdr:to>
    <xdr:sp macro="[0]!SelectRegRF.Region_Click">
      <xdr:nvSpPr>
        <xdr:cNvPr id="41" name="Freeform 1413"/>
        <xdr:cNvSpPr>
          <a:spLocks/>
        </xdr:cNvSpPr>
      </xdr:nvSpPr>
      <xdr:spPr>
        <a:xfrm>
          <a:off x="3086100" y="895350"/>
          <a:ext cx="76200" cy="28575"/>
        </a:xfrm>
        <a:custGeom>
          <a:pathLst>
            <a:path h="4" w="8">
              <a:moveTo>
                <a:pt x="5" y="1"/>
              </a:moveTo>
              <a:lnTo>
                <a:pt x="2" y="1"/>
              </a:lnTo>
              <a:lnTo>
                <a:pt x="1" y="0"/>
              </a:lnTo>
              <a:lnTo>
                <a:pt x="0" y="2"/>
              </a:lnTo>
              <a:lnTo>
                <a:pt x="1" y="3"/>
              </a:lnTo>
              <a:lnTo>
                <a:pt x="2" y="4"/>
              </a:lnTo>
              <a:lnTo>
                <a:pt x="4" y="3"/>
              </a:lnTo>
              <a:lnTo>
                <a:pt x="5" y="4"/>
              </a:lnTo>
              <a:lnTo>
                <a:pt x="7" y="3"/>
              </a:lnTo>
              <a:lnTo>
                <a:pt x="8" y="4"/>
              </a:lnTo>
              <a:lnTo>
                <a:pt x="8" y="3"/>
              </a:lnTo>
              <a:lnTo>
                <a:pt x="7" y="1"/>
              </a:lnTo>
              <a:lnTo>
                <a:pt x="6" y="1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114300</xdr:rowOff>
    </xdr:from>
    <xdr:to>
      <xdr:col>5</xdr:col>
      <xdr:colOff>104775</xdr:colOff>
      <xdr:row>5</xdr:row>
      <xdr:rowOff>123825</xdr:rowOff>
    </xdr:to>
    <xdr:sp macro="[0]!SelectRegRF.Region_Click">
      <xdr:nvSpPr>
        <xdr:cNvPr id="42" name="Freeform 1414"/>
        <xdr:cNvSpPr>
          <a:spLocks/>
        </xdr:cNvSpPr>
      </xdr:nvSpPr>
      <xdr:spPr>
        <a:xfrm>
          <a:off x="3143250" y="990600"/>
          <a:ext cx="19050" cy="9525"/>
        </a:xfrm>
        <a:custGeom>
          <a:pathLst>
            <a:path h="1" w="2">
              <a:moveTo>
                <a:pt x="1" y="0"/>
              </a:moveTo>
              <a:lnTo>
                <a:pt x="0" y="0"/>
              </a:lnTo>
              <a:lnTo>
                <a:pt x="0" y="1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133350</xdr:rowOff>
    </xdr:from>
    <xdr:to>
      <xdr:col>5</xdr:col>
      <xdr:colOff>114300</xdr:colOff>
      <xdr:row>6</xdr:row>
      <xdr:rowOff>9525</xdr:rowOff>
    </xdr:to>
    <xdr:sp macro="[0]!SelectRegRF.Region_Click">
      <xdr:nvSpPr>
        <xdr:cNvPr id="43" name="Freeform 1415"/>
        <xdr:cNvSpPr>
          <a:spLocks/>
        </xdr:cNvSpPr>
      </xdr:nvSpPr>
      <xdr:spPr>
        <a:xfrm>
          <a:off x="3143250" y="1009650"/>
          <a:ext cx="28575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28575</xdr:rowOff>
    </xdr:from>
    <xdr:to>
      <xdr:col>5</xdr:col>
      <xdr:colOff>190500</xdr:colOff>
      <xdr:row>5</xdr:row>
      <xdr:rowOff>47625</xdr:rowOff>
    </xdr:to>
    <xdr:sp macro="[0]!SelectRegRF.Region_Click">
      <xdr:nvSpPr>
        <xdr:cNvPr id="44" name="Freeform 1416"/>
        <xdr:cNvSpPr>
          <a:spLocks/>
        </xdr:cNvSpPr>
      </xdr:nvSpPr>
      <xdr:spPr>
        <a:xfrm>
          <a:off x="3219450" y="904875"/>
          <a:ext cx="19050" cy="19050"/>
        </a:xfrm>
        <a:custGeom>
          <a:pathLst>
            <a:path h="2" w="2">
              <a:moveTo>
                <a:pt x="0" y="0"/>
              </a:move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electRegRF.Region_Click">
      <xdr:nvSpPr>
        <xdr:cNvPr id="45" name="ShapeReg_34"/>
        <xdr:cNvSpPr>
          <a:spLocks/>
        </xdr:cNvSpPr>
      </xdr:nvSpPr>
      <xdr:spPr>
        <a:xfrm>
          <a:off x="1590675" y="146685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electRegRF.Region_Click">
      <xdr:nvSpPr>
        <xdr:cNvPr id="46" name="Freeform 1419"/>
        <xdr:cNvSpPr>
          <a:spLocks/>
        </xdr:cNvSpPr>
      </xdr:nvSpPr>
      <xdr:spPr>
        <a:xfrm>
          <a:off x="1657350" y="1866900"/>
          <a:ext cx="38100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123825</xdr:rowOff>
    </xdr:from>
    <xdr:to>
      <xdr:col>11</xdr:col>
      <xdr:colOff>76200</xdr:colOff>
      <xdr:row>19</xdr:row>
      <xdr:rowOff>28575</xdr:rowOff>
    </xdr:to>
    <xdr:sp macro="[0]!SelectRegRF.Region_Click">
      <xdr:nvSpPr>
        <xdr:cNvPr id="47" name="Freeform 1420"/>
        <xdr:cNvSpPr>
          <a:spLocks/>
        </xdr:cNvSpPr>
      </xdr:nvSpPr>
      <xdr:spPr>
        <a:xfrm>
          <a:off x="6734175" y="2857500"/>
          <a:ext cx="47625" cy="47625"/>
        </a:xfrm>
        <a:custGeom>
          <a:pathLst>
            <a:path h="6" w="5">
              <a:moveTo>
                <a:pt x="1" y="1"/>
              </a:moveTo>
              <a:lnTo>
                <a:pt x="0" y="2"/>
              </a:lnTo>
              <a:lnTo>
                <a:pt x="0" y="4"/>
              </a:lnTo>
              <a:lnTo>
                <a:pt x="0" y="6"/>
              </a:lnTo>
              <a:lnTo>
                <a:pt x="2" y="5"/>
              </a:lnTo>
              <a:lnTo>
                <a:pt x="3" y="6"/>
              </a:lnTo>
              <a:lnTo>
                <a:pt x="4" y="5"/>
              </a:lnTo>
              <a:lnTo>
                <a:pt x="5" y="2"/>
              </a:lnTo>
              <a:lnTo>
                <a:pt x="3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electRegRF.Region_Click">
      <xdr:nvSpPr>
        <xdr:cNvPr id="48" name="Freeform 1421"/>
        <xdr:cNvSpPr>
          <a:spLocks/>
        </xdr:cNvSpPr>
      </xdr:nvSpPr>
      <xdr:spPr>
        <a:xfrm>
          <a:off x="7038975" y="274320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114300</xdr:rowOff>
    </xdr:from>
    <xdr:to>
      <xdr:col>13</xdr:col>
      <xdr:colOff>76200</xdr:colOff>
      <xdr:row>22</xdr:row>
      <xdr:rowOff>9525</xdr:rowOff>
    </xdr:to>
    <xdr:sp macro="[0]!SelectRegRF.Region_Click">
      <xdr:nvSpPr>
        <xdr:cNvPr id="49" name="Freeform 1422"/>
        <xdr:cNvSpPr>
          <a:spLocks/>
        </xdr:cNvSpPr>
      </xdr:nvSpPr>
      <xdr:spPr>
        <a:xfrm>
          <a:off x="7981950" y="3276600"/>
          <a:ext cx="19050" cy="38100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1" y="5"/>
              </a:lnTo>
              <a:lnTo>
                <a:pt x="1" y="3"/>
              </a:lnTo>
              <a:lnTo>
                <a:pt x="2" y="2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123825</xdr:rowOff>
    </xdr:from>
    <xdr:to>
      <xdr:col>13</xdr:col>
      <xdr:colOff>142875</xdr:colOff>
      <xdr:row>21</xdr:row>
      <xdr:rowOff>133350</xdr:rowOff>
    </xdr:to>
    <xdr:sp macro="[0]!SelectRegRF.Region_Click">
      <xdr:nvSpPr>
        <xdr:cNvPr id="50" name="Rectangle 1423"/>
        <xdr:cNvSpPr>
          <a:spLocks/>
        </xdr:cNvSpPr>
      </xdr:nvSpPr>
      <xdr:spPr>
        <a:xfrm>
          <a:off x="8058150" y="3286125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104775</xdr:colOff>
      <xdr:row>21</xdr:row>
      <xdr:rowOff>47625</xdr:rowOff>
    </xdr:to>
    <xdr:sp macro="[0]!SelectRegRF.Region_Click">
      <xdr:nvSpPr>
        <xdr:cNvPr id="51" name="Freeform 1424"/>
        <xdr:cNvSpPr>
          <a:spLocks/>
        </xdr:cNvSpPr>
      </xdr:nvSpPr>
      <xdr:spPr>
        <a:xfrm>
          <a:off x="8001000" y="3133725"/>
          <a:ext cx="38100" cy="76200"/>
        </a:xfrm>
        <a:custGeom>
          <a:pathLst>
            <a:path h="10" w="3">
              <a:moveTo>
                <a:pt x="1" y="9"/>
              </a:moveTo>
              <a:lnTo>
                <a:pt x="2" y="10"/>
              </a:lnTo>
              <a:lnTo>
                <a:pt x="3" y="8"/>
              </a:lnTo>
              <a:lnTo>
                <a:pt x="2" y="4"/>
              </a:lnTo>
              <a:lnTo>
                <a:pt x="3" y="3"/>
              </a:lnTo>
              <a:lnTo>
                <a:pt x="3" y="0"/>
              </a:lnTo>
              <a:lnTo>
                <a:pt x="1" y="0"/>
              </a:lnTo>
              <a:lnTo>
                <a:pt x="0" y="3"/>
              </a:lnTo>
              <a:lnTo>
                <a:pt x="1" y="4"/>
              </a:lnTo>
              <a:lnTo>
                <a:pt x="1" y="6"/>
              </a:lnTo>
              <a:lnTo>
                <a:pt x="1" y="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57150</xdr:rowOff>
    </xdr:from>
    <xdr:to>
      <xdr:col>13</xdr:col>
      <xdr:colOff>123825</xdr:colOff>
      <xdr:row>20</xdr:row>
      <xdr:rowOff>85725</xdr:rowOff>
    </xdr:to>
    <xdr:sp macro="[0]!SelectRegRF.Region_Click">
      <xdr:nvSpPr>
        <xdr:cNvPr id="52" name="Freeform 1425"/>
        <xdr:cNvSpPr>
          <a:spLocks/>
        </xdr:cNvSpPr>
      </xdr:nvSpPr>
      <xdr:spPr>
        <a:xfrm>
          <a:off x="8039100" y="3076575"/>
          <a:ext cx="9525" cy="28575"/>
        </a:xfrm>
        <a:custGeom>
          <a:pathLst>
            <a:path h="3" w="1">
              <a:moveTo>
                <a:pt x="0" y="0"/>
              </a:moveTo>
              <a:lnTo>
                <a:pt x="0" y="1"/>
              </a:lnTo>
              <a:lnTo>
                <a:pt x="0" y="3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123825</xdr:colOff>
      <xdr:row>19</xdr:row>
      <xdr:rowOff>76200</xdr:rowOff>
    </xdr:from>
    <xdr:to>
      <xdr:col>13</xdr:col>
      <xdr:colOff>152400</xdr:colOff>
      <xdr:row>20</xdr:row>
      <xdr:rowOff>0</xdr:rowOff>
    </xdr:to>
    <xdr:sp macro="[0]!SelectRegRF.Region_Click">
      <xdr:nvSpPr>
        <xdr:cNvPr id="53" name="Freeform 1426"/>
        <xdr:cNvSpPr>
          <a:spLocks/>
        </xdr:cNvSpPr>
      </xdr:nvSpPr>
      <xdr:spPr>
        <a:xfrm>
          <a:off x="8048625" y="2952750"/>
          <a:ext cx="28575" cy="66675"/>
        </a:xfrm>
        <a:custGeom>
          <a:pathLst>
            <a:path h="8" w="3">
              <a:moveTo>
                <a:pt x="1" y="8"/>
              </a:moveTo>
              <a:lnTo>
                <a:pt x="1" y="5"/>
              </a:lnTo>
              <a:lnTo>
                <a:pt x="0" y="3"/>
              </a:lnTo>
              <a:lnTo>
                <a:pt x="1" y="1"/>
              </a:lnTo>
              <a:lnTo>
                <a:pt x="2" y="0"/>
              </a:lnTo>
              <a:lnTo>
                <a:pt x="3" y="2"/>
              </a:lnTo>
              <a:lnTo>
                <a:pt x="2" y="4"/>
              </a:lnTo>
              <a:lnTo>
                <a:pt x="3" y="7"/>
              </a:lnTo>
              <a:lnTo>
                <a:pt x="2" y="8"/>
              </a:lnTo>
              <a:lnTo>
                <a:pt x="1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electRegRF.Region_Click">
      <xdr:nvSpPr>
        <xdr:cNvPr id="54" name="Freeform 1427"/>
        <xdr:cNvSpPr>
          <a:spLocks/>
        </xdr:cNvSpPr>
      </xdr:nvSpPr>
      <xdr:spPr>
        <a:xfrm>
          <a:off x="7429500" y="155257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600075</xdr:colOff>
      <xdr:row>15</xdr:row>
      <xdr:rowOff>66675</xdr:rowOff>
    </xdr:from>
    <xdr:to>
      <xdr:col>13</xdr:col>
      <xdr:colOff>38100</xdr:colOff>
      <xdr:row>16</xdr:row>
      <xdr:rowOff>28575</xdr:rowOff>
    </xdr:to>
    <xdr:sp macro="[0]!SelectRegRF.Region_Click">
      <xdr:nvSpPr>
        <xdr:cNvPr id="55" name="Freeform 1429"/>
        <xdr:cNvSpPr>
          <a:spLocks/>
        </xdr:cNvSpPr>
      </xdr:nvSpPr>
      <xdr:spPr>
        <a:xfrm>
          <a:off x="7915275" y="2371725"/>
          <a:ext cx="47625" cy="104775"/>
        </a:xfrm>
        <a:custGeom>
          <a:pathLst>
            <a:path h="12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6"/>
              </a:lnTo>
              <a:lnTo>
                <a:pt x="2" y="8"/>
              </a:lnTo>
              <a:lnTo>
                <a:pt x="2" y="10"/>
              </a:lnTo>
              <a:lnTo>
                <a:pt x="3" y="12"/>
              </a:lnTo>
              <a:lnTo>
                <a:pt x="4" y="11"/>
              </a:lnTo>
              <a:lnTo>
                <a:pt x="4" y="8"/>
              </a:lnTo>
              <a:lnTo>
                <a:pt x="5" y="7"/>
              </a:lnTo>
              <a:lnTo>
                <a:pt x="4" y="4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76200</xdr:rowOff>
    </xdr:from>
    <xdr:to>
      <xdr:col>13</xdr:col>
      <xdr:colOff>76200</xdr:colOff>
      <xdr:row>16</xdr:row>
      <xdr:rowOff>95250</xdr:rowOff>
    </xdr:to>
    <xdr:sp macro="[0]!SelectRegRF.Region_Click">
      <xdr:nvSpPr>
        <xdr:cNvPr id="56" name="Freeform 1430"/>
        <xdr:cNvSpPr>
          <a:spLocks/>
        </xdr:cNvSpPr>
      </xdr:nvSpPr>
      <xdr:spPr>
        <a:xfrm>
          <a:off x="7981950" y="2524125"/>
          <a:ext cx="19050" cy="19050"/>
        </a:xfrm>
        <a:custGeom>
          <a:pathLst>
            <a:path h="2" w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66675</xdr:rowOff>
    </xdr:from>
    <xdr:to>
      <xdr:col>13</xdr:col>
      <xdr:colOff>161925</xdr:colOff>
      <xdr:row>18</xdr:row>
      <xdr:rowOff>104775</xdr:rowOff>
    </xdr:to>
    <xdr:sp macro="[0]!SelectRegRF.Region_Click">
      <xdr:nvSpPr>
        <xdr:cNvPr id="57" name="Freeform 1431"/>
        <xdr:cNvSpPr>
          <a:spLocks/>
        </xdr:cNvSpPr>
      </xdr:nvSpPr>
      <xdr:spPr>
        <a:xfrm>
          <a:off x="8067675" y="2800350"/>
          <a:ext cx="19050" cy="38100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1" y="3"/>
              </a:lnTo>
              <a:lnTo>
                <a:pt x="1" y="2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0</xdr:rowOff>
    </xdr:from>
    <xdr:to>
      <xdr:col>10</xdr:col>
      <xdr:colOff>419100</xdr:colOff>
      <xdr:row>2</xdr:row>
      <xdr:rowOff>142875</xdr:rowOff>
    </xdr:to>
    <xdr:sp macro="[0]!SelectRegRF.Region_Click">
      <xdr:nvSpPr>
        <xdr:cNvPr id="58" name="Freeform 1433"/>
        <xdr:cNvSpPr>
          <a:spLocks/>
        </xdr:cNvSpPr>
      </xdr:nvSpPr>
      <xdr:spPr>
        <a:xfrm>
          <a:off x="6438900" y="285750"/>
          <a:ext cx="76200" cy="142875"/>
        </a:xfrm>
        <a:custGeom>
          <a:pathLst>
            <a:path h="15" w="8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2" y="2"/>
              </a:lnTo>
              <a:lnTo>
                <a:pt x="0" y="4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2" y="11"/>
              </a:lnTo>
              <a:lnTo>
                <a:pt x="3" y="15"/>
              </a:lnTo>
              <a:lnTo>
                <a:pt x="5" y="15"/>
              </a:lnTo>
              <a:lnTo>
                <a:pt x="6" y="14"/>
              </a:lnTo>
              <a:lnTo>
                <a:pt x="8" y="12"/>
              </a:lnTo>
              <a:lnTo>
                <a:pt x="6" y="10"/>
              </a:lnTo>
              <a:lnTo>
                <a:pt x="8" y="8"/>
              </a:lnTo>
              <a:lnTo>
                <a:pt x="8" y="5"/>
              </a:lnTo>
              <a:lnTo>
                <a:pt x="8" y="2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electRegRF.Region_Click">
      <xdr:nvSpPr>
        <xdr:cNvPr id="59" name="Freeform 1434"/>
        <xdr:cNvSpPr>
          <a:spLocks/>
        </xdr:cNvSpPr>
      </xdr:nvSpPr>
      <xdr:spPr>
        <a:xfrm>
          <a:off x="200025" y="197167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electRegRF.Region_Click">
      <xdr:nvSpPr>
        <xdr:cNvPr id="60" name="ShapeReg_53"/>
        <xdr:cNvSpPr>
          <a:spLocks/>
        </xdr:cNvSpPr>
      </xdr:nvSpPr>
      <xdr:spPr>
        <a:xfrm>
          <a:off x="1133475" y="164782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electRegRF.Region_Click">
      <xdr:nvSpPr>
        <xdr:cNvPr id="61" name="ShapeReg_45"/>
        <xdr:cNvSpPr>
          <a:spLocks/>
        </xdr:cNvSpPr>
      </xdr:nvSpPr>
      <xdr:spPr>
        <a:xfrm>
          <a:off x="657225" y="205740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electRegRF.Region_Click">
      <xdr:nvSpPr>
        <xdr:cNvPr id="62" name="ShapeReg_68"/>
        <xdr:cNvSpPr>
          <a:spLocks/>
        </xdr:cNvSpPr>
      </xdr:nvSpPr>
      <xdr:spPr>
        <a:xfrm>
          <a:off x="619125" y="240030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electRegRF.Region_Click">
      <xdr:nvSpPr>
        <xdr:cNvPr id="63" name="ShapeReg_6"/>
        <xdr:cNvSpPr>
          <a:spLocks/>
        </xdr:cNvSpPr>
      </xdr:nvSpPr>
      <xdr:spPr>
        <a:xfrm>
          <a:off x="476250" y="258127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electRegRF.Region_Click">
      <xdr:nvSpPr>
        <xdr:cNvPr id="64" name="ShapeReg_29"/>
        <xdr:cNvSpPr>
          <a:spLocks/>
        </xdr:cNvSpPr>
      </xdr:nvSpPr>
      <xdr:spPr>
        <a:xfrm>
          <a:off x="533400" y="277177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28575</xdr:rowOff>
    </xdr:from>
    <xdr:to>
      <xdr:col>1</xdr:col>
      <xdr:colOff>123825</xdr:colOff>
      <xdr:row>20</xdr:row>
      <xdr:rowOff>114300</xdr:rowOff>
    </xdr:to>
    <xdr:sp macro="[0]!SelectRegRF.Region_Click">
      <xdr:nvSpPr>
        <xdr:cNvPr id="65" name="ShapeReg_5"/>
        <xdr:cNvSpPr>
          <a:spLocks/>
        </xdr:cNvSpPr>
      </xdr:nvSpPr>
      <xdr:spPr>
        <a:xfrm>
          <a:off x="523875" y="2905125"/>
          <a:ext cx="209550" cy="228600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electRegRF.Region_Click">
      <xdr:nvSpPr>
        <xdr:cNvPr id="66" name="ShapeReg_10"/>
        <xdr:cNvSpPr>
          <a:spLocks/>
        </xdr:cNvSpPr>
      </xdr:nvSpPr>
      <xdr:spPr>
        <a:xfrm>
          <a:off x="666750" y="295275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28575</xdr:rowOff>
    </xdr:to>
    <xdr:sp macro="[0]!SelectRegRF.Region_Click">
      <xdr:nvSpPr>
        <xdr:cNvPr id="67" name="ShapeReg_22"/>
        <xdr:cNvSpPr>
          <a:spLocks/>
        </xdr:cNvSpPr>
      </xdr:nvSpPr>
      <xdr:spPr>
        <a:xfrm>
          <a:off x="304800" y="3629025"/>
          <a:ext cx="161925" cy="133350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electRegRF.Region_Click">
      <xdr:nvSpPr>
        <xdr:cNvPr id="68" name="ShapeReg_58"/>
        <xdr:cNvSpPr>
          <a:spLocks/>
        </xdr:cNvSpPr>
      </xdr:nvSpPr>
      <xdr:spPr>
        <a:xfrm>
          <a:off x="428625" y="380047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114300</xdr:rowOff>
    </xdr:from>
    <xdr:to>
      <xdr:col>0</xdr:col>
      <xdr:colOff>581025</xdr:colOff>
      <xdr:row>26</xdr:row>
      <xdr:rowOff>66675</xdr:rowOff>
    </xdr:to>
    <xdr:sp macro="[0]!SelectRegRF.Region_Click">
      <xdr:nvSpPr>
        <xdr:cNvPr id="69" name="ShapeReg_51"/>
        <xdr:cNvSpPr>
          <a:spLocks/>
        </xdr:cNvSpPr>
      </xdr:nvSpPr>
      <xdr:spPr>
        <a:xfrm>
          <a:off x="495300" y="3848100"/>
          <a:ext cx="95250" cy="95250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electRegRF.Region_Click">
      <xdr:nvSpPr>
        <xdr:cNvPr id="70" name="ShapeReg_50"/>
        <xdr:cNvSpPr>
          <a:spLocks/>
        </xdr:cNvSpPr>
      </xdr:nvSpPr>
      <xdr:spPr>
        <a:xfrm>
          <a:off x="523875" y="377190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114300</xdr:rowOff>
    </xdr:to>
    <xdr:sp macro="[0]!SelectRegRF.Region_Click">
      <xdr:nvSpPr>
        <xdr:cNvPr id="71" name="ShapeReg_52"/>
        <xdr:cNvSpPr>
          <a:spLocks/>
        </xdr:cNvSpPr>
      </xdr:nvSpPr>
      <xdr:spPr>
        <a:xfrm>
          <a:off x="523875" y="3467100"/>
          <a:ext cx="419100" cy="381000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electRegRF.Region_Click">
      <xdr:nvSpPr>
        <xdr:cNvPr id="72" name="ShapeReg_40"/>
        <xdr:cNvSpPr>
          <a:spLocks/>
        </xdr:cNvSpPr>
      </xdr:nvSpPr>
      <xdr:spPr>
        <a:xfrm>
          <a:off x="1447800" y="324802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electRegRF.Region_Click">
      <xdr:nvSpPr>
        <xdr:cNvPr id="73" name="ShapeReg_79"/>
        <xdr:cNvSpPr>
          <a:spLocks/>
        </xdr:cNvSpPr>
      </xdr:nvSpPr>
      <xdr:spPr>
        <a:xfrm>
          <a:off x="1924050" y="325755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114300</xdr:rowOff>
    </xdr:from>
    <xdr:to>
      <xdr:col>5</xdr:col>
      <xdr:colOff>104775</xdr:colOff>
      <xdr:row>25</xdr:row>
      <xdr:rowOff>47625</xdr:rowOff>
    </xdr:to>
    <xdr:sp macro="[0]!SelectRegRF.Region_Click">
      <xdr:nvSpPr>
        <xdr:cNvPr id="74" name="ShapeReg_39"/>
        <xdr:cNvSpPr>
          <a:spLocks/>
        </xdr:cNvSpPr>
      </xdr:nvSpPr>
      <xdr:spPr>
        <a:xfrm>
          <a:off x="2771775" y="3276600"/>
          <a:ext cx="381000" cy="504825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electRegRF.Region_Click">
      <xdr:nvSpPr>
        <xdr:cNvPr id="75" name="ShapeReg_38"/>
        <xdr:cNvSpPr>
          <a:spLocks/>
        </xdr:cNvSpPr>
      </xdr:nvSpPr>
      <xdr:spPr>
        <a:xfrm>
          <a:off x="3048000" y="344805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electRegRF.Region_Click">
      <xdr:nvSpPr>
        <xdr:cNvPr id="76" name="ShapeReg_1"/>
        <xdr:cNvSpPr>
          <a:spLocks/>
        </xdr:cNvSpPr>
      </xdr:nvSpPr>
      <xdr:spPr>
        <a:xfrm>
          <a:off x="3171825" y="377190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electRegRF.Region_Click">
      <xdr:nvSpPr>
        <xdr:cNvPr id="77" name="ShapeReg_47"/>
        <xdr:cNvSpPr>
          <a:spLocks/>
        </xdr:cNvSpPr>
      </xdr:nvSpPr>
      <xdr:spPr>
        <a:xfrm>
          <a:off x="3562350" y="396240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electRegRF.Region_Click">
      <xdr:nvSpPr>
        <xdr:cNvPr id="78" name="ShapeReg_60"/>
        <xdr:cNvSpPr>
          <a:spLocks/>
        </xdr:cNvSpPr>
      </xdr:nvSpPr>
      <xdr:spPr>
        <a:xfrm>
          <a:off x="3895725" y="384810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114300</xdr:rowOff>
    </xdr:to>
    <xdr:sp macro="[0]!SelectRegRF.Region_Click">
      <xdr:nvSpPr>
        <xdr:cNvPr id="79" name="ShapeReg_44"/>
        <xdr:cNvSpPr>
          <a:spLocks/>
        </xdr:cNvSpPr>
      </xdr:nvSpPr>
      <xdr:spPr>
        <a:xfrm>
          <a:off x="7038975" y="3343275"/>
          <a:ext cx="352425" cy="790575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28575</xdr:rowOff>
    </xdr:from>
    <xdr:to>
      <xdr:col>11</xdr:col>
      <xdr:colOff>457200</xdr:colOff>
      <xdr:row>14</xdr:row>
      <xdr:rowOff>85725</xdr:rowOff>
    </xdr:to>
    <xdr:sp macro="[0]!SelectRegRF.Region_Click">
      <xdr:nvSpPr>
        <xdr:cNvPr id="80" name="ShapeReg_32"/>
        <xdr:cNvSpPr>
          <a:spLocks/>
        </xdr:cNvSpPr>
      </xdr:nvSpPr>
      <xdr:spPr>
        <a:xfrm>
          <a:off x="6429375" y="1333500"/>
          <a:ext cx="733425" cy="914400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47625</xdr:rowOff>
    </xdr:from>
    <xdr:to>
      <xdr:col>2</xdr:col>
      <xdr:colOff>447675</xdr:colOff>
      <xdr:row>12</xdr:row>
      <xdr:rowOff>76200</xdr:rowOff>
    </xdr:to>
    <xdr:sp macro="[0]!SelectRegRF.Region_Click">
      <xdr:nvSpPr>
        <xdr:cNvPr id="81" name="Freeform 1458"/>
        <xdr:cNvSpPr>
          <a:spLocks/>
        </xdr:cNvSpPr>
      </xdr:nvSpPr>
      <xdr:spPr>
        <a:xfrm>
          <a:off x="1657350" y="19240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19050</xdr:rowOff>
    </xdr:from>
    <xdr:to>
      <xdr:col>5</xdr:col>
      <xdr:colOff>352425</xdr:colOff>
      <xdr:row>12</xdr:row>
      <xdr:rowOff>85725</xdr:rowOff>
    </xdr:to>
    <xdr:sp macro="[0]!SelectRegRF.Region_Click">
      <xdr:nvSpPr>
        <xdr:cNvPr id="82" name="Freeform 1459"/>
        <xdr:cNvSpPr>
          <a:spLocks/>
        </xdr:cNvSpPr>
      </xdr:nvSpPr>
      <xdr:spPr>
        <a:xfrm>
          <a:off x="2638425" y="1466850"/>
          <a:ext cx="762000" cy="495300"/>
        </a:xfrm>
        <a:custGeom>
          <a:pathLst>
            <a:path h="59" w="80">
              <a:moveTo>
                <a:pt x="11" y="57"/>
              </a:moveTo>
              <a:lnTo>
                <a:pt x="9" y="57"/>
              </a:lnTo>
              <a:lnTo>
                <a:pt x="8" y="55"/>
              </a:lnTo>
              <a:lnTo>
                <a:pt x="7" y="55"/>
              </a:lnTo>
              <a:lnTo>
                <a:pt x="4" y="53"/>
              </a:lnTo>
              <a:lnTo>
                <a:pt x="3" y="51"/>
              </a:lnTo>
              <a:lnTo>
                <a:pt x="3" y="48"/>
              </a:lnTo>
              <a:lnTo>
                <a:pt x="5" y="48"/>
              </a:lnTo>
              <a:lnTo>
                <a:pt x="6" y="47"/>
              </a:lnTo>
              <a:lnTo>
                <a:pt x="5" y="46"/>
              </a:lnTo>
              <a:lnTo>
                <a:pt x="5" y="43"/>
              </a:lnTo>
              <a:lnTo>
                <a:pt x="4" y="42"/>
              </a:lnTo>
              <a:lnTo>
                <a:pt x="3" y="40"/>
              </a:lnTo>
              <a:lnTo>
                <a:pt x="1" y="40"/>
              </a:lnTo>
              <a:lnTo>
                <a:pt x="0" y="38"/>
              </a:lnTo>
              <a:lnTo>
                <a:pt x="0" y="35"/>
              </a:lnTo>
              <a:lnTo>
                <a:pt x="2" y="33"/>
              </a:lnTo>
              <a:lnTo>
                <a:pt x="4" y="33"/>
              </a:lnTo>
              <a:lnTo>
                <a:pt x="5" y="34"/>
              </a:lnTo>
              <a:lnTo>
                <a:pt x="6" y="34"/>
              </a:lnTo>
              <a:lnTo>
                <a:pt x="6" y="33"/>
              </a:lnTo>
              <a:lnTo>
                <a:pt x="9" y="32"/>
              </a:lnTo>
              <a:lnTo>
                <a:pt x="11" y="30"/>
              </a:lnTo>
              <a:lnTo>
                <a:pt x="10" y="28"/>
              </a:lnTo>
              <a:lnTo>
                <a:pt x="12" y="27"/>
              </a:lnTo>
              <a:lnTo>
                <a:pt x="14" y="28"/>
              </a:lnTo>
              <a:lnTo>
                <a:pt x="15" y="26"/>
              </a:lnTo>
              <a:lnTo>
                <a:pt x="15" y="24"/>
              </a:lnTo>
              <a:lnTo>
                <a:pt x="17" y="24"/>
              </a:lnTo>
              <a:lnTo>
                <a:pt x="19" y="25"/>
              </a:lnTo>
              <a:lnTo>
                <a:pt x="20" y="24"/>
              </a:lnTo>
              <a:lnTo>
                <a:pt x="20" y="23"/>
              </a:lnTo>
              <a:lnTo>
                <a:pt x="23" y="22"/>
              </a:lnTo>
              <a:lnTo>
                <a:pt x="22" y="21"/>
              </a:lnTo>
              <a:lnTo>
                <a:pt x="20" y="20"/>
              </a:lnTo>
              <a:lnTo>
                <a:pt x="20" y="19"/>
              </a:lnTo>
              <a:lnTo>
                <a:pt x="23" y="18"/>
              </a:lnTo>
              <a:lnTo>
                <a:pt x="26" y="17"/>
              </a:lnTo>
              <a:lnTo>
                <a:pt x="28" y="16"/>
              </a:lnTo>
              <a:lnTo>
                <a:pt x="30" y="16"/>
              </a:lnTo>
              <a:lnTo>
                <a:pt x="30" y="14"/>
              </a:lnTo>
              <a:lnTo>
                <a:pt x="33" y="14"/>
              </a:lnTo>
              <a:lnTo>
                <a:pt x="31" y="13"/>
              </a:lnTo>
              <a:lnTo>
                <a:pt x="33" y="13"/>
              </a:lnTo>
              <a:lnTo>
                <a:pt x="34" y="14"/>
              </a:lnTo>
              <a:lnTo>
                <a:pt x="34" y="11"/>
              </a:lnTo>
              <a:lnTo>
                <a:pt x="36" y="10"/>
              </a:lnTo>
              <a:lnTo>
                <a:pt x="34" y="8"/>
              </a:lnTo>
              <a:lnTo>
                <a:pt x="35" y="7"/>
              </a:lnTo>
              <a:lnTo>
                <a:pt x="36" y="9"/>
              </a:lnTo>
              <a:lnTo>
                <a:pt x="38" y="9"/>
              </a:lnTo>
              <a:lnTo>
                <a:pt x="38" y="7"/>
              </a:lnTo>
              <a:lnTo>
                <a:pt x="41" y="8"/>
              </a:lnTo>
              <a:lnTo>
                <a:pt x="42" y="6"/>
              </a:lnTo>
              <a:lnTo>
                <a:pt x="44" y="5"/>
              </a:lnTo>
              <a:lnTo>
                <a:pt x="45" y="5"/>
              </a:lnTo>
              <a:lnTo>
                <a:pt x="48" y="3"/>
              </a:lnTo>
              <a:lnTo>
                <a:pt x="50" y="4"/>
              </a:lnTo>
              <a:lnTo>
                <a:pt x="53" y="4"/>
              </a:lnTo>
              <a:lnTo>
                <a:pt x="55" y="2"/>
              </a:lnTo>
              <a:lnTo>
                <a:pt x="58" y="2"/>
              </a:lnTo>
              <a:lnTo>
                <a:pt x="59" y="4"/>
              </a:lnTo>
              <a:lnTo>
                <a:pt x="61" y="4"/>
              </a:lnTo>
              <a:lnTo>
                <a:pt x="63" y="5"/>
              </a:lnTo>
              <a:lnTo>
                <a:pt x="65" y="4"/>
              </a:lnTo>
              <a:lnTo>
                <a:pt x="68" y="4"/>
              </a:lnTo>
              <a:lnTo>
                <a:pt x="70" y="2"/>
              </a:lnTo>
              <a:lnTo>
                <a:pt x="72" y="1"/>
              </a:lnTo>
              <a:lnTo>
                <a:pt x="75" y="0"/>
              </a:lnTo>
              <a:lnTo>
                <a:pt x="78" y="0"/>
              </a:lnTo>
              <a:lnTo>
                <a:pt x="80" y="3"/>
              </a:lnTo>
              <a:lnTo>
                <a:pt x="80" y="5"/>
              </a:lnTo>
              <a:lnTo>
                <a:pt x="77" y="8"/>
              </a:lnTo>
              <a:lnTo>
                <a:pt x="75" y="10"/>
              </a:lnTo>
              <a:lnTo>
                <a:pt x="72" y="10"/>
              </a:lnTo>
              <a:lnTo>
                <a:pt x="68" y="12"/>
              </a:lnTo>
              <a:lnTo>
                <a:pt x="65" y="11"/>
              </a:lnTo>
              <a:lnTo>
                <a:pt x="63" y="12"/>
              </a:lnTo>
              <a:lnTo>
                <a:pt x="60" y="12"/>
              </a:lnTo>
              <a:lnTo>
                <a:pt x="55" y="12"/>
              </a:lnTo>
              <a:lnTo>
                <a:pt x="53" y="14"/>
              </a:lnTo>
              <a:lnTo>
                <a:pt x="49" y="14"/>
              </a:lnTo>
              <a:lnTo>
                <a:pt x="47" y="16"/>
              </a:lnTo>
              <a:lnTo>
                <a:pt x="47" y="18"/>
              </a:lnTo>
              <a:lnTo>
                <a:pt x="45" y="18"/>
              </a:lnTo>
              <a:lnTo>
                <a:pt x="43" y="18"/>
              </a:lnTo>
              <a:lnTo>
                <a:pt x="41" y="18"/>
              </a:lnTo>
              <a:lnTo>
                <a:pt x="41" y="19"/>
              </a:lnTo>
              <a:lnTo>
                <a:pt x="39" y="19"/>
              </a:lnTo>
              <a:lnTo>
                <a:pt x="39" y="21"/>
              </a:lnTo>
              <a:lnTo>
                <a:pt x="36" y="23"/>
              </a:lnTo>
              <a:lnTo>
                <a:pt x="35" y="24"/>
              </a:lnTo>
              <a:lnTo>
                <a:pt x="35" y="22"/>
              </a:lnTo>
              <a:lnTo>
                <a:pt x="33" y="23"/>
              </a:lnTo>
              <a:lnTo>
                <a:pt x="34" y="26"/>
              </a:lnTo>
              <a:lnTo>
                <a:pt x="32" y="26"/>
              </a:lnTo>
              <a:lnTo>
                <a:pt x="31" y="25"/>
              </a:lnTo>
              <a:lnTo>
                <a:pt x="31" y="26"/>
              </a:lnTo>
              <a:lnTo>
                <a:pt x="31" y="27"/>
              </a:lnTo>
              <a:lnTo>
                <a:pt x="30" y="26"/>
              </a:lnTo>
              <a:lnTo>
                <a:pt x="29" y="28"/>
              </a:lnTo>
              <a:lnTo>
                <a:pt x="28" y="29"/>
              </a:lnTo>
              <a:lnTo>
                <a:pt x="26" y="29"/>
              </a:lnTo>
              <a:lnTo>
                <a:pt x="25" y="30"/>
              </a:lnTo>
              <a:lnTo>
                <a:pt x="23" y="33"/>
              </a:lnTo>
              <a:lnTo>
                <a:pt x="21" y="33"/>
              </a:lnTo>
              <a:lnTo>
                <a:pt x="19" y="35"/>
              </a:lnTo>
              <a:lnTo>
                <a:pt x="19" y="37"/>
              </a:lnTo>
              <a:lnTo>
                <a:pt x="17" y="38"/>
              </a:lnTo>
              <a:lnTo>
                <a:pt x="16" y="40"/>
              </a:lnTo>
              <a:lnTo>
                <a:pt x="14" y="42"/>
              </a:lnTo>
              <a:lnTo>
                <a:pt x="14" y="45"/>
              </a:lnTo>
              <a:lnTo>
                <a:pt x="13" y="47"/>
              </a:lnTo>
              <a:lnTo>
                <a:pt x="14" y="50"/>
              </a:lnTo>
              <a:lnTo>
                <a:pt x="13" y="54"/>
              </a:lnTo>
              <a:lnTo>
                <a:pt x="15" y="56"/>
              </a:lnTo>
              <a:lnTo>
                <a:pt x="15" y="58"/>
              </a:lnTo>
              <a:lnTo>
                <a:pt x="15" y="59"/>
              </a:lnTo>
              <a:lnTo>
                <a:pt x="13" y="59"/>
              </a:lnTo>
              <a:lnTo>
                <a:pt x="13" y="58"/>
              </a:lnTo>
              <a:lnTo>
                <a:pt x="11" y="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419100</xdr:colOff>
      <xdr:row>5</xdr:row>
      <xdr:rowOff>66675</xdr:rowOff>
    </xdr:from>
    <xdr:to>
      <xdr:col>5</xdr:col>
      <xdr:colOff>438150</xdr:colOff>
      <xdr:row>5</xdr:row>
      <xdr:rowOff>95250</xdr:rowOff>
    </xdr:to>
    <xdr:sp macro="[0]!SelectRegRF.Region_Click">
      <xdr:nvSpPr>
        <xdr:cNvPr id="83" name="Freeform 1460"/>
        <xdr:cNvSpPr>
          <a:spLocks/>
        </xdr:cNvSpPr>
      </xdr:nvSpPr>
      <xdr:spPr>
        <a:xfrm>
          <a:off x="3467100" y="942975"/>
          <a:ext cx="19050" cy="28575"/>
        </a:xfrm>
        <a:custGeom>
          <a:pathLst>
            <a:path h="3" w="2">
              <a:moveTo>
                <a:pt x="1" y="0"/>
              </a:moveTo>
              <a:lnTo>
                <a:pt x="0" y="0"/>
              </a:lnTo>
              <a:lnTo>
                <a:pt x="0" y="2"/>
              </a:lnTo>
              <a:lnTo>
                <a:pt x="0" y="3"/>
              </a:lnTo>
              <a:lnTo>
                <a:pt x="2" y="3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133350</xdr:rowOff>
    </xdr:from>
    <xdr:to>
      <xdr:col>5</xdr:col>
      <xdr:colOff>438150</xdr:colOff>
      <xdr:row>6</xdr:row>
      <xdr:rowOff>28575</xdr:rowOff>
    </xdr:to>
    <xdr:sp macro="[0]!SelectRegRF.Region_Click">
      <xdr:nvSpPr>
        <xdr:cNvPr id="84" name="Freeform 1461"/>
        <xdr:cNvSpPr>
          <a:spLocks/>
        </xdr:cNvSpPr>
      </xdr:nvSpPr>
      <xdr:spPr>
        <a:xfrm>
          <a:off x="3419475" y="1009650"/>
          <a:ext cx="66675" cy="38100"/>
        </a:xfrm>
        <a:custGeom>
          <a:pathLst>
            <a:path h="5" w="7">
              <a:moveTo>
                <a:pt x="5" y="1"/>
              </a:moveTo>
              <a:lnTo>
                <a:pt x="5" y="2"/>
              </a:lnTo>
              <a:lnTo>
                <a:pt x="2" y="2"/>
              </a:lnTo>
              <a:lnTo>
                <a:pt x="0" y="3"/>
              </a:lnTo>
              <a:lnTo>
                <a:pt x="2" y="4"/>
              </a:lnTo>
              <a:lnTo>
                <a:pt x="1" y="5"/>
              </a:lnTo>
              <a:lnTo>
                <a:pt x="2" y="5"/>
              </a:lnTo>
              <a:lnTo>
                <a:pt x="4" y="5"/>
              </a:lnTo>
              <a:lnTo>
                <a:pt x="6" y="4"/>
              </a:lnTo>
              <a:lnTo>
                <a:pt x="7" y="2"/>
              </a:lnTo>
              <a:lnTo>
                <a:pt x="7" y="0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114300</xdr:rowOff>
    </xdr:from>
    <xdr:to>
      <xdr:col>5</xdr:col>
      <xdr:colOff>361950</xdr:colOff>
      <xdr:row>5</xdr:row>
      <xdr:rowOff>133350</xdr:rowOff>
    </xdr:to>
    <xdr:sp macro="[0]!SelectRegRF.Region_Click">
      <xdr:nvSpPr>
        <xdr:cNvPr id="85" name="Freeform 1462"/>
        <xdr:cNvSpPr>
          <a:spLocks/>
        </xdr:cNvSpPr>
      </xdr:nvSpPr>
      <xdr:spPr>
        <a:xfrm>
          <a:off x="3390900" y="990600"/>
          <a:ext cx="19050" cy="19050"/>
        </a:xfrm>
        <a:custGeom>
          <a:pathLst>
            <a:path h="2" w="2">
              <a:moveTo>
                <a:pt x="0" y="1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2" y="0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133350</xdr:rowOff>
    </xdr:from>
    <xdr:to>
      <xdr:col>5</xdr:col>
      <xdr:colOff>361950</xdr:colOff>
      <xdr:row>6</xdr:row>
      <xdr:rowOff>38100</xdr:rowOff>
    </xdr:to>
    <xdr:sp macro="[0]!SelectRegRF.Region_Click">
      <xdr:nvSpPr>
        <xdr:cNvPr id="86" name="Freeform 1463"/>
        <xdr:cNvSpPr>
          <a:spLocks/>
        </xdr:cNvSpPr>
      </xdr:nvSpPr>
      <xdr:spPr>
        <a:xfrm>
          <a:off x="3343275" y="1009650"/>
          <a:ext cx="66675" cy="47625"/>
        </a:xfrm>
        <a:custGeom>
          <a:pathLst>
            <a:path h="6" w="7">
              <a:moveTo>
                <a:pt x="4" y="2"/>
              </a:moveTo>
              <a:lnTo>
                <a:pt x="2" y="0"/>
              </a:lnTo>
              <a:lnTo>
                <a:pt x="1" y="1"/>
              </a:ln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2" y="6"/>
              </a:lnTo>
              <a:lnTo>
                <a:pt x="4" y="6"/>
              </a:lnTo>
              <a:lnTo>
                <a:pt x="6" y="5"/>
              </a:lnTo>
              <a:lnTo>
                <a:pt x="7" y="4"/>
              </a:lnTo>
              <a:lnTo>
                <a:pt x="7" y="2"/>
              </a:lnTo>
              <a:lnTo>
                <a:pt x="6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66675</xdr:rowOff>
    </xdr:from>
    <xdr:to>
      <xdr:col>5</xdr:col>
      <xdr:colOff>285750</xdr:colOff>
      <xdr:row>6</xdr:row>
      <xdr:rowOff>85725</xdr:rowOff>
    </xdr:to>
    <xdr:sp macro="[0]!SelectRegRF.Region_Click">
      <xdr:nvSpPr>
        <xdr:cNvPr id="87" name="Freeform 1464"/>
        <xdr:cNvSpPr>
          <a:spLocks/>
        </xdr:cNvSpPr>
      </xdr:nvSpPr>
      <xdr:spPr>
        <a:xfrm>
          <a:off x="3314700" y="10858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0" y="2"/>
              </a:lnTo>
              <a:lnTo>
                <a:pt x="1" y="2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</xdr:rowOff>
    </xdr:from>
    <xdr:to>
      <xdr:col>5</xdr:col>
      <xdr:colOff>285750</xdr:colOff>
      <xdr:row>6</xdr:row>
      <xdr:rowOff>47625</xdr:rowOff>
    </xdr:to>
    <xdr:sp macro="[0]!SelectRegRF.Region_Click">
      <xdr:nvSpPr>
        <xdr:cNvPr id="88" name="Freeform 1465"/>
        <xdr:cNvSpPr>
          <a:spLocks/>
        </xdr:cNvSpPr>
      </xdr:nvSpPr>
      <xdr:spPr>
        <a:xfrm>
          <a:off x="3257550" y="1028700"/>
          <a:ext cx="76200" cy="38100"/>
        </a:xfrm>
        <a:custGeom>
          <a:pathLst>
            <a:path h="5" w="8">
              <a:moveTo>
                <a:pt x="4" y="2"/>
              </a:moveTo>
              <a:lnTo>
                <a:pt x="3" y="1"/>
              </a:lnTo>
              <a:lnTo>
                <a:pt x="1" y="1"/>
              </a:lnTo>
              <a:lnTo>
                <a:pt x="1" y="3"/>
              </a:lnTo>
              <a:lnTo>
                <a:pt x="0" y="4"/>
              </a:lnTo>
              <a:lnTo>
                <a:pt x="3" y="4"/>
              </a:lnTo>
              <a:lnTo>
                <a:pt x="4" y="5"/>
              </a:lnTo>
              <a:lnTo>
                <a:pt x="6" y="4"/>
              </a:lnTo>
              <a:lnTo>
                <a:pt x="6" y="3"/>
              </a:lnTo>
              <a:lnTo>
                <a:pt x="8" y="4"/>
              </a:lnTo>
              <a:lnTo>
                <a:pt x="7" y="2"/>
              </a:lnTo>
              <a:lnTo>
                <a:pt x="6" y="0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28575</xdr:rowOff>
    </xdr:from>
    <xdr:to>
      <xdr:col>5</xdr:col>
      <xdr:colOff>361950</xdr:colOff>
      <xdr:row>5</xdr:row>
      <xdr:rowOff>47625</xdr:rowOff>
    </xdr:to>
    <xdr:sp macro="[0]!SelectRegRF.Region_Click">
      <xdr:nvSpPr>
        <xdr:cNvPr id="89" name="Freeform 1466"/>
        <xdr:cNvSpPr>
          <a:spLocks/>
        </xdr:cNvSpPr>
      </xdr:nvSpPr>
      <xdr:spPr>
        <a:xfrm>
          <a:off x="3390900" y="904875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47625</xdr:rowOff>
    </xdr:from>
    <xdr:to>
      <xdr:col>5</xdr:col>
      <xdr:colOff>342900</xdr:colOff>
      <xdr:row>5</xdr:row>
      <xdr:rowOff>95250</xdr:rowOff>
    </xdr:to>
    <xdr:sp macro="[0]!SelectRegRF.Region_Click">
      <xdr:nvSpPr>
        <xdr:cNvPr id="90" name="Freeform 1467"/>
        <xdr:cNvSpPr>
          <a:spLocks/>
        </xdr:cNvSpPr>
      </xdr:nvSpPr>
      <xdr:spPr>
        <a:xfrm>
          <a:off x="3362325" y="923925"/>
          <a:ext cx="28575" cy="38100"/>
        </a:xfrm>
        <a:custGeom>
          <a:pathLst>
            <a:path h="5" w="3">
              <a:moveTo>
                <a:pt x="2" y="0"/>
              </a:moveTo>
              <a:lnTo>
                <a:pt x="0" y="0"/>
              </a:lnTo>
              <a:lnTo>
                <a:pt x="0" y="2"/>
              </a:lnTo>
              <a:lnTo>
                <a:pt x="2" y="3"/>
              </a:lnTo>
              <a:lnTo>
                <a:pt x="2" y="5"/>
              </a:lnTo>
              <a:lnTo>
                <a:pt x="3" y="4"/>
              </a:lnTo>
              <a:lnTo>
                <a:pt x="2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95250</xdr:rowOff>
    </xdr:from>
    <xdr:to>
      <xdr:col>5</xdr:col>
      <xdr:colOff>238125</xdr:colOff>
      <xdr:row>5</xdr:row>
      <xdr:rowOff>114300</xdr:rowOff>
    </xdr:to>
    <xdr:sp macro="[0]!SelectRegRF.Region_Click">
      <xdr:nvSpPr>
        <xdr:cNvPr id="91" name="Freeform 1468"/>
        <xdr:cNvSpPr>
          <a:spLocks/>
        </xdr:cNvSpPr>
      </xdr:nvSpPr>
      <xdr:spPr>
        <a:xfrm>
          <a:off x="3267075" y="971550"/>
          <a:ext cx="19050" cy="19050"/>
        </a:xfrm>
        <a:custGeom>
          <a:pathLst>
            <a:path h="2" w="2">
              <a:moveTo>
                <a:pt x="2" y="0"/>
              </a:moveTo>
              <a:lnTo>
                <a:pt x="0" y="0"/>
              </a:lnTo>
              <a:lnTo>
                <a:pt x="1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114300</xdr:rowOff>
    </xdr:from>
    <xdr:to>
      <xdr:col>5</xdr:col>
      <xdr:colOff>257175</xdr:colOff>
      <xdr:row>5</xdr:row>
      <xdr:rowOff>133350</xdr:rowOff>
    </xdr:to>
    <xdr:sp macro="[0]!SelectRegRF.Region_Click">
      <xdr:nvSpPr>
        <xdr:cNvPr id="92" name="Freeform 1469"/>
        <xdr:cNvSpPr>
          <a:spLocks/>
        </xdr:cNvSpPr>
      </xdr:nvSpPr>
      <xdr:spPr>
        <a:xfrm>
          <a:off x="3286125" y="99060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5</xdr:row>
      <xdr:rowOff>76200</xdr:rowOff>
    </xdr:from>
    <xdr:to>
      <xdr:col>5</xdr:col>
      <xdr:colOff>266700</xdr:colOff>
      <xdr:row>5</xdr:row>
      <xdr:rowOff>85725</xdr:rowOff>
    </xdr:to>
    <xdr:sp macro="[0]!SelectRegRF.Region_Click">
      <xdr:nvSpPr>
        <xdr:cNvPr id="93" name="Rectangle 1470"/>
        <xdr:cNvSpPr>
          <a:spLocks/>
        </xdr:cNvSpPr>
      </xdr:nvSpPr>
      <xdr:spPr>
        <a:xfrm>
          <a:off x="3305175" y="9525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104775</xdr:rowOff>
    </xdr:from>
    <xdr:to>
      <xdr:col>5</xdr:col>
      <xdr:colOff>285750</xdr:colOff>
      <xdr:row>5</xdr:row>
      <xdr:rowOff>114300</xdr:rowOff>
    </xdr:to>
    <xdr:sp macro="[0]!SelectRegRF.Region_Click">
      <xdr:nvSpPr>
        <xdr:cNvPr id="94" name="Freeform 1471"/>
        <xdr:cNvSpPr>
          <a:spLocks/>
        </xdr:cNvSpPr>
      </xdr:nvSpPr>
      <xdr:spPr>
        <a:xfrm>
          <a:off x="3324225" y="981075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123825</xdr:rowOff>
    </xdr:from>
    <xdr:to>
      <xdr:col>5</xdr:col>
      <xdr:colOff>295275</xdr:colOff>
      <xdr:row>5</xdr:row>
      <xdr:rowOff>123825</xdr:rowOff>
    </xdr:to>
    <xdr:sp macro="[0]!SelectRegRF.Region_Click">
      <xdr:nvSpPr>
        <xdr:cNvPr id="95" name="Freeform 1472"/>
        <xdr:cNvSpPr>
          <a:spLocks/>
        </xdr:cNvSpPr>
      </xdr:nvSpPr>
      <xdr:spPr>
        <a:xfrm>
          <a:off x="3333750" y="1000125"/>
          <a:ext cx="9525" cy="0"/>
        </a:xfrm>
        <a:custGeom>
          <a:pathLst>
            <a:path h="0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85725</xdr:rowOff>
    </xdr:from>
    <xdr:to>
      <xdr:col>5</xdr:col>
      <xdr:colOff>304800</xdr:colOff>
      <xdr:row>5</xdr:row>
      <xdr:rowOff>95250</xdr:rowOff>
    </xdr:to>
    <xdr:sp macro="[0]!SelectRegRF.Region_Click">
      <xdr:nvSpPr>
        <xdr:cNvPr id="96" name="Rectangle 1473"/>
        <xdr:cNvSpPr>
          <a:spLocks/>
        </xdr:cNvSpPr>
      </xdr:nvSpPr>
      <xdr:spPr>
        <a:xfrm>
          <a:off x="3343275" y="962025"/>
          <a:ext cx="19050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57150</xdr:rowOff>
    </xdr:from>
    <xdr:to>
      <xdr:col>5</xdr:col>
      <xdr:colOff>295275</xdr:colOff>
      <xdr:row>5</xdr:row>
      <xdr:rowOff>66675</xdr:rowOff>
    </xdr:to>
    <xdr:sp macro="[0]!SelectRegRF.Region_Click">
      <xdr:nvSpPr>
        <xdr:cNvPr id="97" name="Freeform 1474"/>
        <xdr:cNvSpPr>
          <a:spLocks/>
        </xdr:cNvSpPr>
      </xdr:nvSpPr>
      <xdr:spPr>
        <a:xfrm>
          <a:off x="3333750" y="9334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152400</xdr:colOff>
      <xdr:row>5</xdr:row>
      <xdr:rowOff>114300</xdr:rowOff>
    </xdr:from>
    <xdr:to>
      <xdr:col>5</xdr:col>
      <xdr:colOff>180975</xdr:colOff>
      <xdr:row>6</xdr:row>
      <xdr:rowOff>0</xdr:rowOff>
    </xdr:to>
    <xdr:sp macro="[0]!SelectRegRF.Region_Click">
      <xdr:nvSpPr>
        <xdr:cNvPr id="98" name="Freeform 1475"/>
        <xdr:cNvSpPr>
          <a:spLocks/>
        </xdr:cNvSpPr>
      </xdr:nvSpPr>
      <xdr:spPr>
        <a:xfrm>
          <a:off x="3200400" y="990600"/>
          <a:ext cx="38100" cy="28575"/>
        </a:xfrm>
        <a:custGeom>
          <a:pathLst>
            <a:path h="3" w="3">
              <a:moveTo>
                <a:pt x="1" y="1"/>
              </a:moveTo>
              <a:lnTo>
                <a:pt x="0" y="2"/>
              </a:lnTo>
              <a:lnTo>
                <a:pt x="1" y="3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114300</xdr:rowOff>
    </xdr:from>
    <xdr:to>
      <xdr:col>5</xdr:col>
      <xdr:colOff>200025</xdr:colOff>
      <xdr:row>5</xdr:row>
      <xdr:rowOff>123825</xdr:rowOff>
    </xdr:to>
    <xdr:sp macro="[0]!SelectRegRF.Region_Click">
      <xdr:nvSpPr>
        <xdr:cNvPr id="99" name="Rectangle 1476"/>
        <xdr:cNvSpPr>
          <a:spLocks/>
        </xdr:cNvSpPr>
      </xdr:nvSpPr>
      <xdr:spPr>
        <a:xfrm>
          <a:off x="3238500" y="9906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38100</xdr:rowOff>
    </xdr:from>
    <xdr:to>
      <xdr:col>5</xdr:col>
      <xdr:colOff>171450</xdr:colOff>
      <xdr:row>5</xdr:row>
      <xdr:rowOff>104775</xdr:rowOff>
    </xdr:to>
    <xdr:sp macro="[0]!SelectRegRF.Region_Click">
      <xdr:nvSpPr>
        <xdr:cNvPr id="100" name="Freeform 1477"/>
        <xdr:cNvSpPr>
          <a:spLocks/>
        </xdr:cNvSpPr>
      </xdr:nvSpPr>
      <xdr:spPr>
        <a:xfrm>
          <a:off x="3095625" y="914400"/>
          <a:ext cx="123825" cy="66675"/>
        </a:xfrm>
        <a:custGeom>
          <a:pathLst>
            <a:path h="8" w="13">
              <a:moveTo>
                <a:pt x="9" y="1"/>
              </a:moveTo>
              <a:lnTo>
                <a:pt x="8" y="2"/>
              </a:lnTo>
              <a:lnTo>
                <a:pt x="8" y="3"/>
              </a:lnTo>
              <a:lnTo>
                <a:pt x="7" y="4"/>
              </a:lnTo>
              <a:lnTo>
                <a:pt x="5" y="2"/>
              </a:lnTo>
              <a:lnTo>
                <a:pt x="3" y="3"/>
              </a:lnTo>
              <a:lnTo>
                <a:pt x="3" y="5"/>
              </a:lnTo>
              <a:lnTo>
                <a:pt x="1" y="3"/>
              </a:lnTo>
              <a:lnTo>
                <a:pt x="0" y="4"/>
              </a:lnTo>
              <a:lnTo>
                <a:pt x="0" y="6"/>
              </a:lnTo>
              <a:lnTo>
                <a:pt x="2" y="6"/>
              </a:lnTo>
              <a:lnTo>
                <a:pt x="2" y="7"/>
              </a:lnTo>
              <a:lnTo>
                <a:pt x="3" y="8"/>
              </a:lnTo>
              <a:lnTo>
                <a:pt x="5" y="6"/>
              </a:lnTo>
              <a:lnTo>
                <a:pt x="7" y="5"/>
              </a:lnTo>
              <a:lnTo>
                <a:pt x="9" y="6"/>
              </a:lnTo>
              <a:lnTo>
                <a:pt x="11" y="6"/>
              </a:lnTo>
              <a:lnTo>
                <a:pt x="13" y="4"/>
              </a:lnTo>
              <a:lnTo>
                <a:pt x="11" y="2"/>
              </a:lnTo>
              <a:lnTo>
                <a:pt x="12" y="1"/>
              </a:lnTo>
              <a:lnTo>
                <a:pt x="10" y="0"/>
              </a:lnTo>
              <a:lnTo>
                <a:pt x="9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19050</xdr:rowOff>
    </xdr:from>
    <xdr:to>
      <xdr:col>5</xdr:col>
      <xdr:colOff>114300</xdr:colOff>
      <xdr:row>5</xdr:row>
      <xdr:rowOff>47625</xdr:rowOff>
    </xdr:to>
    <xdr:sp macro="[0]!SelectRegRF.Region_Click">
      <xdr:nvSpPr>
        <xdr:cNvPr id="101" name="Freeform 1478"/>
        <xdr:cNvSpPr>
          <a:spLocks/>
        </xdr:cNvSpPr>
      </xdr:nvSpPr>
      <xdr:spPr>
        <a:xfrm>
          <a:off x="3086100" y="895350"/>
          <a:ext cx="76200" cy="28575"/>
        </a:xfrm>
        <a:custGeom>
          <a:pathLst>
            <a:path h="4" w="8">
              <a:moveTo>
                <a:pt x="5" y="1"/>
              </a:moveTo>
              <a:lnTo>
                <a:pt x="2" y="1"/>
              </a:lnTo>
              <a:lnTo>
                <a:pt x="1" y="0"/>
              </a:lnTo>
              <a:lnTo>
                <a:pt x="0" y="2"/>
              </a:lnTo>
              <a:lnTo>
                <a:pt x="1" y="3"/>
              </a:lnTo>
              <a:lnTo>
                <a:pt x="2" y="4"/>
              </a:lnTo>
              <a:lnTo>
                <a:pt x="4" y="3"/>
              </a:lnTo>
              <a:lnTo>
                <a:pt x="5" y="4"/>
              </a:lnTo>
              <a:lnTo>
                <a:pt x="7" y="3"/>
              </a:lnTo>
              <a:lnTo>
                <a:pt x="8" y="4"/>
              </a:lnTo>
              <a:lnTo>
                <a:pt x="8" y="3"/>
              </a:lnTo>
              <a:lnTo>
                <a:pt x="7" y="1"/>
              </a:lnTo>
              <a:lnTo>
                <a:pt x="6" y="1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114300</xdr:rowOff>
    </xdr:from>
    <xdr:to>
      <xdr:col>5</xdr:col>
      <xdr:colOff>104775</xdr:colOff>
      <xdr:row>5</xdr:row>
      <xdr:rowOff>123825</xdr:rowOff>
    </xdr:to>
    <xdr:sp macro="[0]!SelectRegRF.Region_Click">
      <xdr:nvSpPr>
        <xdr:cNvPr id="102" name="Freeform 1479"/>
        <xdr:cNvSpPr>
          <a:spLocks/>
        </xdr:cNvSpPr>
      </xdr:nvSpPr>
      <xdr:spPr>
        <a:xfrm>
          <a:off x="3143250" y="990600"/>
          <a:ext cx="19050" cy="9525"/>
        </a:xfrm>
        <a:custGeom>
          <a:pathLst>
            <a:path h="1" w="2">
              <a:moveTo>
                <a:pt x="1" y="0"/>
              </a:moveTo>
              <a:lnTo>
                <a:pt x="0" y="0"/>
              </a:lnTo>
              <a:lnTo>
                <a:pt x="0" y="1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133350</xdr:rowOff>
    </xdr:from>
    <xdr:to>
      <xdr:col>5</xdr:col>
      <xdr:colOff>114300</xdr:colOff>
      <xdr:row>6</xdr:row>
      <xdr:rowOff>9525</xdr:rowOff>
    </xdr:to>
    <xdr:sp macro="[0]!SelectRegRF.Region_Click">
      <xdr:nvSpPr>
        <xdr:cNvPr id="103" name="Freeform 1480"/>
        <xdr:cNvSpPr>
          <a:spLocks/>
        </xdr:cNvSpPr>
      </xdr:nvSpPr>
      <xdr:spPr>
        <a:xfrm>
          <a:off x="3143250" y="1009650"/>
          <a:ext cx="28575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28575</xdr:rowOff>
    </xdr:from>
    <xdr:to>
      <xdr:col>5</xdr:col>
      <xdr:colOff>190500</xdr:colOff>
      <xdr:row>5</xdr:row>
      <xdr:rowOff>47625</xdr:rowOff>
    </xdr:to>
    <xdr:sp macro="[0]!SelectRegRF.Region_Click">
      <xdr:nvSpPr>
        <xdr:cNvPr id="104" name="Freeform 1481"/>
        <xdr:cNvSpPr>
          <a:spLocks/>
        </xdr:cNvSpPr>
      </xdr:nvSpPr>
      <xdr:spPr>
        <a:xfrm>
          <a:off x="3219450" y="904875"/>
          <a:ext cx="19050" cy="19050"/>
        </a:xfrm>
        <a:custGeom>
          <a:pathLst>
            <a:path h="2" w="2">
              <a:moveTo>
                <a:pt x="0" y="0"/>
              </a:move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12</xdr:row>
      <xdr:rowOff>85725</xdr:rowOff>
    </xdr:from>
    <xdr:to>
      <xdr:col>3</xdr:col>
      <xdr:colOff>381000</xdr:colOff>
      <xdr:row>17</xdr:row>
      <xdr:rowOff>19050</xdr:rowOff>
    </xdr:to>
    <xdr:sp macro="[0]!SelectRegRF.Region_Click">
      <xdr:nvSpPr>
        <xdr:cNvPr id="105" name="ShapeReg_3"/>
        <xdr:cNvSpPr>
          <a:spLocks/>
        </xdr:cNvSpPr>
      </xdr:nvSpPr>
      <xdr:spPr>
        <a:xfrm>
          <a:off x="1438275" y="1962150"/>
          <a:ext cx="771525" cy="647700"/>
        </a:xfrm>
        <a:custGeom>
          <a:pathLst>
            <a:path h="77" w="81">
              <a:moveTo>
                <a:pt x="64" y="11"/>
              </a:moveTo>
              <a:lnTo>
                <a:pt x="62" y="14"/>
              </a:lnTo>
              <a:lnTo>
                <a:pt x="60" y="16"/>
              </a:lnTo>
              <a:lnTo>
                <a:pt x="60" y="13"/>
              </a:lnTo>
              <a:lnTo>
                <a:pt x="62" y="11"/>
              </a:lnTo>
              <a:lnTo>
                <a:pt x="60" y="8"/>
              </a:lnTo>
              <a:lnTo>
                <a:pt x="59" y="6"/>
              </a:lnTo>
              <a:lnTo>
                <a:pt x="56" y="6"/>
              </a:lnTo>
              <a:lnTo>
                <a:pt x="52" y="7"/>
              </a:lnTo>
              <a:lnTo>
                <a:pt x="49" y="6"/>
              </a:lnTo>
              <a:lnTo>
                <a:pt x="45" y="7"/>
              </a:lnTo>
              <a:lnTo>
                <a:pt x="41" y="6"/>
              </a:lnTo>
              <a:lnTo>
                <a:pt x="41" y="11"/>
              </a:lnTo>
              <a:lnTo>
                <a:pt x="39" y="13"/>
              </a:lnTo>
              <a:lnTo>
                <a:pt x="40" y="15"/>
              </a:lnTo>
              <a:lnTo>
                <a:pt x="39" y="16"/>
              </a:lnTo>
              <a:lnTo>
                <a:pt x="35" y="15"/>
              </a:lnTo>
              <a:lnTo>
                <a:pt x="33" y="12"/>
              </a:lnTo>
              <a:lnTo>
                <a:pt x="31" y="10"/>
              </a:lnTo>
              <a:lnTo>
                <a:pt x="30" y="6"/>
              </a:lnTo>
              <a:lnTo>
                <a:pt x="30" y="0"/>
              </a:lnTo>
              <a:lnTo>
                <a:pt x="27" y="0"/>
              </a:lnTo>
              <a:lnTo>
                <a:pt x="25" y="2"/>
              </a:lnTo>
              <a:lnTo>
                <a:pt x="25" y="4"/>
              </a:lnTo>
              <a:lnTo>
                <a:pt x="25" y="7"/>
              </a:lnTo>
              <a:lnTo>
                <a:pt x="26" y="9"/>
              </a:lnTo>
              <a:lnTo>
                <a:pt x="26" y="12"/>
              </a:lnTo>
              <a:lnTo>
                <a:pt x="22" y="15"/>
              </a:lnTo>
              <a:lnTo>
                <a:pt x="20" y="12"/>
              </a:lnTo>
              <a:lnTo>
                <a:pt x="17" y="9"/>
              </a:lnTo>
              <a:lnTo>
                <a:pt x="16" y="10"/>
              </a:lnTo>
              <a:lnTo>
                <a:pt x="15" y="12"/>
              </a:lnTo>
              <a:lnTo>
                <a:pt x="14" y="11"/>
              </a:lnTo>
              <a:lnTo>
                <a:pt x="13" y="11"/>
              </a:lnTo>
              <a:lnTo>
                <a:pt x="12" y="10"/>
              </a:lnTo>
              <a:lnTo>
                <a:pt x="11" y="11"/>
              </a:lnTo>
              <a:lnTo>
                <a:pt x="11" y="13"/>
              </a:lnTo>
              <a:lnTo>
                <a:pt x="11" y="15"/>
              </a:lnTo>
              <a:lnTo>
                <a:pt x="9" y="16"/>
              </a:lnTo>
              <a:lnTo>
                <a:pt x="8" y="17"/>
              </a:lnTo>
              <a:lnTo>
                <a:pt x="8" y="20"/>
              </a:lnTo>
              <a:lnTo>
                <a:pt x="11" y="23"/>
              </a:lnTo>
              <a:lnTo>
                <a:pt x="10" y="26"/>
              </a:lnTo>
              <a:lnTo>
                <a:pt x="7" y="26"/>
              </a:lnTo>
              <a:lnTo>
                <a:pt x="8" y="28"/>
              </a:lnTo>
              <a:lnTo>
                <a:pt x="7" y="30"/>
              </a:lnTo>
              <a:lnTo>
                <a:pt x="4" y="33"/>
              </a:lnTo>
              <a:lnTo>
                <a:pt x="3" y="33"/>
              </a:lnTo>
              <a:lnTo>
                <a:pt x="3" y="34"/>
              </a:lnTo>
              <a:lnTo>
                <a:pt x="0" y="38"/>
              </a:lnTo>
              <a:lnTo>
                <a:pt x="1" y="40"/>
              </a:lnTo>
              <a:lnTo>
                <a:pt x="0" y="41"/>
              </a:lnTo>
              <a:lnTo>
                <a:pt x="0" y="44"/>
              </a:lnTo>
              <a:lnTo>
                <a:pt x="2" y="45"/>
              </a:lnTo>
              <a:lnTo>
                <a:pt x="2" y="47"/>
              </a:lnTo>
              <a:lnTo>
                <a:pt x="4" y="48"/>
              </a:lnTo>
              <a:lnTo>
                <a:pt x="5" y="49"/>
              </a:lnTo>
              <a:lnTo>
                <a:pt x="5" y="50"/>
              </a:lnTo>
              <a:lnTo>
                <a:pt x="7" y="51"/>
              </a:lnTo>
              <a:lnTo>
                <a:pt x="8" y="51"/>
              </a:lnTo>
              <a:lnTo>
                <a:pt x="9" y="52"/>
              </a:lnTo>
              <a:lnTo>
                <a:pt x="10" y="54"/>
              </a:lnTo>
              <a:lnTo>
                <a:pt x="12" y="54"/>
              </a:lnTo>
              <a:lnTo>
                <a:pt x="14" y="54"/>
              </a:lnTo>
              <a:lnTo>
                <a:pt x="15" y="55"/>
              </a:lnTo>
              <a:lnTo>
                <a:pt x="17" y="56"/>
              </a:lnTo>
              <a:lnTo>
                <a:pt x="18" y="57"/>
              </a:lnTo>
              <a:lnTo>
                <a:pt x="19" y="59"/>
              </a:lnTo>
              <a:lnTo>
                <a:pt x="20" y="60"/>
              </a:lnTo>
              <a:lnTo>
                <a:pt x="20" y="61"/>
              </a:lnTo>
              <a:lnTo>
                <a:pt x="21" y="61"/>
              </a:lnTo>
              <a:lnTo>
                <a:pt x="24" y="61"/>
              </a:lnTo>
              <a:lnTo>
                <a:pt x="25" y="61"/>
              </a:lnTo>
              <a:lnTo>
                <a:pt x="26" y="61"/>
              </a:lnTo>
              <a:lnTo>
                <a:pt x="26" y="63"/>
              </a:lnTo>
              <a:lnTo>
                <a:pt x="27" y="64"/>
              </a:lnTo>
              <a:lnTo>
                <a:pt x="28" y="64"/>
              </a:lnTo>
              <a:lnTo>
                <a:pt x="28" y="65"/>
              </a:lnTo>
              <a:lnTo>
                <a:pt x="29" y="65"/>
              </a:lnTo>
              <a:lnTo>
                <a:pt x="30" y="66"/>
              </a:lnTo>
              <a:lnTo>
                <a:pt x="32" y="65"/>
              </a:lnTo>
              <a:lnTo>
                <a:pt x="32" y="64"/>
              </a:lnTo>
              <a:lnTo>
                <a:pt x="34" y="64"/>
              </a:lnTo>
              <a:lnTo>
                <a:pt x="35" y="66"/>
              </a:lnTo>
              <a:lnTo>
                <a:pt x="33" y="67"/>
              </a:lnTo>
              <a:lnTo>
                <a:pt x="35" y="68"/>
              </a:lnTo>
              <a:lnTo>
                <a:pt x="35" y="69"/>
              </a:lnTo>
              <a:lnTo>
                <a:pt x="36" y="69"/>
              </a:lnTo>
              <a:lnTo>
                <a:pt x="38" y="70"/>
              </a:lnTo>
              <a:lnTo>
                <a:pt x="37" y="70"/>
              </a:lnTo>
              <a:lnTo>
                <a:pt x="38" y="72"/>
              </a:lnTo>
              <a:lnTo>
                <a:pt x="39" y="72"/>
              </a:lnTo>
              <a:lnTo>
                <a:pt x="40" y="71"/>
              </a:lnTo>
              <a:lnTo>
                <a:pt x="41" y="71"/>
              </a:lnTo>
              <a:lnTo>
                <a:pt x="42" y="73"/>
              </a:lnTo>
              <a:lnTo>
                <a:pt x="44" y="74"/>
              </a:lnTo>
              <a:lnTo>
                <a:pt x="43" y="76"/>
              </a:lnTo>
              <a:lnTo>
                <a:pt x="44" y="76"/>
              </a:lnTo>
              <a:lnTo>
                <a:pt x="46" y="76"/>
              </a:lnTo>
              <a:lnTo>
                <a:pt x="46" y="75"/>
              </a:lnTo>
              <a:lnTo>
                <a:pt x="47" y="75"/>
              </a:lnTo>
              <a:lnTo>
                <a:pt x="49" y="75"/>
              </a:lnTo>
              <a:lnTo>
                <a:pt x="49" y="76"/>
              </a:lnTo>
              <a:lnTo>
                <a:pt x="51" y="77"/>
              </a:lnTo>
              <a:lnTo>
                <a:pt x="52" y="75"/>
              </a:lnTo>
              <a:lnTo>
                <a:pt x="53" y="74"/>
              </a:lnTo>
              <a:lnTo>
                <a:pt x="54" y="73"/>
              </a:lnTo>
              <a:lnTo>
                <a:pt x="53" y="71"/>
              </a:lnTo>
              <a:lnTo>
                <a:pt x="54" y="70"/>
              </a:lnTo>
              <a:lnTo>
                <a:pt x="55" y="69"/>
              </a:lnTo>
              <a:lnTo>
                <a:pt x="56" y="68"/>
              </a:lnTo>
              <a:lnTo>
                <a:pt x="58" y="67"/>
              </a:lnTo>
              <a:lnTo>
                <a:pt x="60" y="65"/>
              </a:lnTo>
              <a:lnTo>
                <a:pt x="61" y="64"/>
              </a:lnTo>
              <a:lnTo>
                <a:pt x="62" y="63"/>
              </a:lnTo>
              <a:lnTo>
                <a:pt x="61" y="61"/>
              </a:lnTo>
              <a:lnTo>
                <a:pt x="61" y="60"/>
              </a:lnTo>
              <a:lnTo>
                <a:pt x="60" y="60"/>
              </a:lnTo>
              <a:lnTo>
                <a:pt x="59" y="59"/>
              </a:lnTo>
              <a:lnTo>
                <a:pt x="58" y="59"/>
              </a:lnTo>
              <a:lnTo>
                <a:pt x="56" y="60"/>
              </a:lnTo>
              <a:lnTo>
                <a:pt x="55" y="62"/>
              </a:lnTo>
              <a:lnTo>
                <a:pt x="54" y="61"/>
              </a:lnTo>
              <a:lnTo>
                <a:pt x="53" y="63"/>
              </a:lnTo>
              <a:lnTo>
                <a:pt x="52" y="62"/>
              </a:lnTo>
              <a:lnTo>
                <a:pt x="51" y="61"/>
              </a:lnTo>
              <a:lnTo>
                <a:pt x="49" y="61"/>
              </a:lnTo>
              <a:lnTo>
                <a:pt x="49" y="58"/>
              </a:lnTo>
              <a:lnTo>
                <a:pt x="51" y="58"/>
              </a:lnTo>
              <a:lnTo>
                <a:pt x="50" y="56"/>
              </a:lnTo>
              <a:lnTo>
                <a:pt x="51" y="56"/>
              </a:lnTo>
              <a:lnTo>
                <a:pt x="52" y="54"/>
              </a:lnTo>
              <a:lnTo>
                <a:pt x="53" y="54"/>
              </a:lnTo>
              <a:lnTo>
                <a:pt x="55" y="54"/>
              </a:lnTo>
              <a:lnTo>
                <a:pt x="55" y="53"/>
              </a:lnTo>
              <a:lnTo>
                <a:pt x="55" y="51"/>
              </a:lnTo>
              <a:lnTo>
                <a:pt x="54" y="50"/>
              </a:lnTo>
              <a:lnTo>
                <a:pt x="55" y="48"/>
              </a:lnTo>
              <a:lnTo>
                <a:pt x="56" y="47"/>
              </a:lnTo>
              <a:lnTo>
                <a:pt x="56" y="45"/>
              </a:lnTo>
              <a:lnTo>
                <a:pt x="57" y="43"/>
              </a:lnTo>
              <a:lnTo>
                <a:pt x="56" y="42"/>
              </a:lnTo>
              <a:lnTo>
                <a:pt x="54" y="40"/>
              </a:lnTo>
              <a:lnTo>
                <a:pt x="54" y="38"/>
              </a:lnTo>
              <a:lnTo>
                <a:pt x="54" y="36"/>
              </a:lnTo>
              <a:lnTo>
                <a:pt x="55" y="36"/>
              </a:lnTo>
              <a:lnTo>
                <a:pt x="57" y="38"/>
              </a:lnTo>
              <a:lnTo>
                <a:pt x="59" y="38"/>
              </a:lnTo>
              <a:lnTo>
                <a:pt x="60" y="39"/>
              </a:lnTo>
              <a:lnTo>
                <a:pt x="62" y="40"/>
              </a:lnTo>
              <a:lnTo>
                <a:pt x="64" y="41"/>
              </a:lnTo>
              <a:lnTo>
                <a:pt x="66" y="43"/>
              </a:lnTo>
              <a:lnTo>
                <a:pt x="67" y="45"/>
              </a:lnTo>
              <a:lnTo>
                <a:pt x="68" y="44"/>
              </a:lnTo>
              <a:lnTo>
                <a:pt x="70" y="44"/>
              </a:lnTo>
              <a:lnTo>
                <a:pt x="72" y="45"/>
              </a:lnTo>
              <a:lnTo>
                <a:pt x="73" y="45"/>
              </a:lnTo>
              <a:lnTo>
                <a:pt x="75" y="46"/>
              </a:lnTo>
              <a:lnTo>
                <a:pt x="76" y="46"/>
              </a:lnTo>
              <a:lnTo>
                <a:pt x="77" y="47"/>
              </a:lnTo>
              <a:lnTo>
                <a:pt x="78" y="46"/>
              </a:lnTo>
              <a:lnTo>
                <a:pt x="79" y="44"/>
              </a:lnTo>
              <a:lnTo>
                <a:pt x="78" y="43"/>
              </a:lnTo>
              <a:lnTo>
                <a:pt x="78" y="41"/>
              </a:lnTo>
              <a:lnTo>
                <a:pt x="79" y="39"/>
              </a:lnTo>
              <a:lnTo>
                <a:pt x="78" y="38"/>
              </a:lnTo>
              <a:lnTo>
                <a:pt x="77" y="36"/>
              </a:lnTo>
              <a:lnTo>
                <a:pt x="76" y="35"/>
              </a:lnTo>
              <a:lnTo>
                <a:pt x="77" y="34"/>
              </a:lnTo>
              <a:lnTo>
                <a:pt x="78" y="33"/>
              </a:lnTo>
              <a:lnTo>
                <a:pt x="78" y="32"/>
              </a:lnTo>
              <a:lnTo>
                <a:pt x="79" y="31"/>
              </a:lnTo>
              <a:lnTo>
                <a:pt x="80" y="29"/>
              </a:lnTo>
              <a:lnTo>
                <a:pt x="81" y="28"/>
              </a:lnTo>
              <a:lnTo>
                <a:pt x="80" y="27"/>
              </a:lnTo>
              <a:lnTo>
                <a:pt x="78" y="26"/>
              </a:lnTo>
              <a:lnTo>
                <a:pt x="77" y="26"/>
              </a:lnTo>
              <a:lnTo>
                <a:pt x="75" y="27"/>
              </a:lnTo>
              <a:lnTo>
                <a:pt x="74" y="27"/>
              </a:lnTo>
              <a:lnTo>
                <a:pt x="72" y="25"/>
              </a:lnTo>
              <a:lnTo>
                <a:pt x="71" y="24"/>
              </a:lnTo>
              <a:lnTo>
                <a:pt x="71" y="21"/>
              </a:lnTo>
              <a:lnTo>
                <a:pt x="68" y="19"/>
              </a:lnTo>
              <a:lnTo>
                <a:pt x="67" y="18"/>
              </a:lnTo>
              <a:lnTo>
                <a:pt x="67" y="15"/>
              </a:lnTo>
              <a:lnTo>
                <a:pt x="66" y="13"/>
              </a:lnTo>
              <a:lnTo>
                <a:pt x="64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electRegRF.Region_Click">
      <xdr:nvSpPr>
        <xdr:cNvPr id="106" name="ShapeReg_66"/>
        <xdr:cNvSpPr>
          <a:spLocks/>
        </xdr:cNvSpPr>
      </xdr:nvSpPr>
      <xdr:spPr>
        <a:xfrm>
          <a:off x="7038975" y="274320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3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7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5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114300</xdr:rowOff>
    </xdr:from>
    <xdr:to>
      <xdr:col>13</xdr:col>
      <xdr:colOff>76200</xdr:colOff>
      <xdr:row>22</xdr:row>
      <xdr:rowOff>9525</xdr:rowOff>
    </xdr:to>
    <xdr:sp macro="[0]!SelectRegRF.Region_Click">
      <xdr:nvSpPr>
        <xdr:cNvPr id="107" name="Freeform 1484"/>
        <xdr:cNvSpPr>
          <a:spLocks/>
        </xdr:cNvSpPr>
      </xdr:nvSpPr>
      <xdr:spPr>
        <a:xfrm>
          <a:off x="7981950" y="3276600"/>
          <a:ext cx="19050" cy="38100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1" y="5"/>
              </a:lnTo>
              <a:lnTo>
                <a:pt x="1" y="3"/>
              </a:lnTo>
              <a:lnTo>
                <a:pt x="2" y="2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104775</xdr:colOff>
      <xdr:row>21</xdr:row>
      <xdr:rowOff>47625</xdr:rowOff>
    </xdr:to>
    <xdr:sp macro="[0]!SelectRegRF.Region_Click">
      <xdr:nvSpPr>
        <xdr:cNvPr id="108" name="Freeform 1486"/>
        <xdr:cNvSpPr>
          <a:spLocks/>
        </xdr:cNvSpPr>
      </xdr:nvSpPr>
      <xdr:spPr>
        <a:xfrm>
          <a:off x="8001000" y="3133725"/>
          <a:ext cx="38100" cy="76200"/>
        </a:xfrm>
        <a:custGeom>
          <a:pathLst>
            <a:path h="10" w="3">
              <a:moveTo>
                <a:pt x="1" y="9"/>
              </a:moveTo>
              <a:lnTo>
                <a:pt x="2" y="10"/>
              </a:lnTo>
              <a:lnTo>
                <a:pt x="3" y="8"/>
              </a:lnTo>
              <a:lnTo>
                <a:pt x="2" y="4"/>
              </a:lnTo>
              <a:lnTo>
                <a:pt x="3" y="3"/>
              </a:lnTo>
              <a:lnTo>
                <a:pt x="3" y="0"/>
              </a:lnTo>
              <a:lnTo>
                <a:pt x="1" y="0"/>
              </a:lnTo>
              <a:lnTo>
                <a:pt x="0" y="3"/>
              </a:lnTo>
              <a:lnTo>
                <a:pt x="1" y="4"/>
              </a:lnTo>
              <a:lnTo>
                <a:pt x="1" y="6"/>
              </a:lnTo>
              <a:lnTo>
                <a:pt x="1" y="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57150</xdr:rowOff>
    </xdr:from>
    <xdr:to>
      <xdr:col>13</xdr:col>
      <xdr:colOff>123825</xdr:colOff>
      <xdr:row>20</xdr:row>
      <xdr:rowOff>85725</xdr:rowOff>
    </xdr:to>
    <xdr:sp macro="[0]!SelectRegRF.Region_Click">
      <xdr:nvSpPr>
        <xdr:cNvPr id="109" name="Freeform 1487"/>
        <xdr:cNvSpPr>
          <a:spLocks/>
        </xdr:cNvSpPr>
      </xdr:nvSpPr>
      <xdr:spPr>
        <a:xfrm>
          <a:off x="8039100" y="3076575"/>
          <a:ext cx="9525" cy="28575"/>
        </a:xfrm>
        <a:custGeom>
          <a:pathLst>
            <a:path h="3" w="1">
              <a:moveTo>
                <a:pt x="0" y="0"/>
              </a:moveTo>
              <a:lnTo>
                <a:pt x="0" y="1"/>
              </a:lnTo>
              <a:lnTo>
                <a:pt x="0" y="3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123825</xdr:colOff>
      <xdr:row>19</xdr:row>
      <xdr:rowOff>76200</xdr:rowOff>
    </xdr:from>
    <xdr:to>
      <xdr:col>13</xdr:col>
      <xdr:colOff>152400</xdr:colOff>
      <xdr:row>20</xdr:row>
      <xdr:rowOff>0</xdr:rowOff>
    </xdr:to>
    <xdr:sp macro="[0]!SelectRegRF.Region_Click">
      <xdr:nvSpPr>
        <xdr:cNvPr id="110" name="Freeform 1488"/>
        <xdr:cNvSpPr>
          <a:spLocks/>
        </xdr:cNvSpPr>
      </xdr:nvSpPr>
      <xdr:spPr>
        <a:xfrm>
          <a:off x="8048625" y="2952750"/>
          <a:ext cx="28575" cy="66675"/>
        </a:xfrm>
        <a:custGeom>
          <a:pathLst>
            <a:path h="8" w="3">
              <a:moveTo>
                <a:pt x="1" y="8"/>
              </a:moveTo>
              <a:lnTo>
                <a:pt x="1" y="5"/>
              </a:lnTo>
              <a:lnTo>
                <a:pt x="0" y="3"/>
              </a:lnTo>
              <a:lnTo>
                <a:pt x="1" y="1"/>
              </a:lnTo>
              <a:lnTo>
                <a:pt x="2" y="0"/>
              </a:lnTo>
              <a:lnTo>
                <a:pt x="3" y="2"/>
              </a:lnTo>
              <a:lnTo>
                <a:pt x="2" y="4"/>
              </a:lnTo>
              <a:lnTo>
                <a:pt x="3" y="7"/>
              </a:lnTo>
              <a:lnTo>
                <a:pt x="2" y="8"/>
              </a:lnTo>
              <a:lnTo>
                <a:pt x="1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66675</xdr:rowOff>
    </xdr:from>
    <xdr:to>
      <xdr:col>13</xdr:col>
      <xdr:colOff>161925</xdr:colOff>
      <xdr:row>18</xdr:row>
      <xdr:rowOff>104775</xdr:rowOff>
    </xdr:to>
    <xdr:sp macro="[0]!SelectRegRF.Region_Click">
      <xdr:nvSpPr>
        <xdr:cNvPr id="111" name="Freeform 1489"/>
        <xdr:cNvSpPr>
          <a:spLocks/>
        </xdr:cNvSpPr>
      </xdr:nvSpPr>
      <xdr:spPr>
        <a:xfrm>
          <a:off x="8067675" y="2800350"/>
          <a:ext cx="19050" cy="38100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1" y="3"/>
              </a:lnTo>
              <a:lnTo>
                <a:pt x="1" y="2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electRegRF.Region_Click">
      <xdr:nvSpPr>
        <xdr:cNvPr id="112" name="ShapeReg_21"/>
        <xdr:cNvSpPr>
          <a:spLocks/>
        </xdr:cNvSpPr>
      </xdr:nvSpPr>
      <xdr:spPr>
        <a:xfrm>
          <a:off x="6867525" y="100012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electRegRF.Region_Click">
      <xdr:nvSpPr>
        <xdr:cNvPr id="113" name="Freeform 1491"/>
        <xdr:cNvSpPr>
          <a:spLocks/>
        </xdr:cNvSpPr>
      </xdr:nvSpPr>
      <xdr:spPr>
        <a:xfrm>
          <a:off x="7429500" y="155257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600075</xdr:colOff>
      <xdr:row>15</xdr:row>
      <xdr:rowOff>66675</xdr:rowOff>
    </xdr:from>
    <xdr:to>
      <xdr:col>13</xdr:col>
      <xdr:colOff>38100</xdr:colOff>
      <xdr:row>16</xdr:row>
      <xdr:rowOff>28575</xdr:rowOff>
    </xdr:to>
    <xdr:sp macro="[0]!SelectRegRF.Region_Click">
      <xdr:nvSpPr>
        <xdr:cNvPr id="114" name="Freeform 1493"/>
        <xdr:cNvSpPr>
          <a:spLocks/>
        </xdr:cNvSpPr>
      </xdr:nvSpPr>
      <xdr:spPr>
        <a:xfrm>
          <a:off x="7915275" y="2371725"/>
          <a:ext cx="47625" cy="104775"/>
        </a:xfrm>
        <a:custGeom>
          <a:pathLst>
            <a:path h="12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6"/>
              </a:lnTo>
              <a:lnTo>
                <a:pt x="2" y="8"/>
              </a:lnTo>
              <a:lnTo>
                <a:pt x="2" y="10"/>
              </a:lnTo>
              <a:lnTo>
                <a:pt x="3" y="12"/>
              </a:lnTo>
              <a:lnTo>
                <a:pt x="4" y="11"/>
              </a:lnTo>
              <a:lnTo>
                <a:pt x="4" y="8"/>
              </a:lnTo>
              <a:lnTo>
                <a:pt x="5" y="7"/>
              </a:lnTo>
              <a:lnTo>
                <a:pt x="4" y="4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0</xdr:rowOff>
    </xdr:from>
    <xdr:to>
      <xdr:col>10</xdr:col>
      <xdr:colOff>419100</xdr:colOff>
      <xdr:row>2</xdr:row>
      <xdr:rowOff>142875</xdr:rowOff>
    </xdr:to>
    <xdr:sp macro="[0]!SelectRegRF.Region_Click">
      <xdr:nvSpPr>
        <xdr:cNvPr id="115" name="Freeform 1497"/>
        <xdr:cNvSpPr>
          <a:spLocks/>
        </xdr:cNvSpPr>
      </xdr:nvSpPr>
      <xdr:spPr>
        <a:xfrm>
          <a:off x="6438900" y="285750"/>
          <a:ext cx="76200" cy="142875"/>
        </a:xfrm>
        <a:custGeom>
          <a:pathLst>
            <a:path h="15" w="8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2" y="2"/>
              </a:lnTo>
              <a:lnTo>
                <a:pt x="0" y="4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2" y="11"/>
              </a:lnTo>
              <a:lnTo>
                <a:pt x="3" y="15"/>
              </a:lnTo>
              <a:lnTo>
                <a:pt x="5" y="15"/>
              </a:lnTo>
              <a:lnTo>
                <a:pt x="6" y="14"/>
              </a:lnTo>
              <a:lnTo>
                <a:pt x="8" y="12"/>
              </a:lnTo>
              <a:lnTo>
                <a:pt x="6" y="10"/>
              </a:lnTo>
              <a:lnTo>
                <a:pt x="8" y="8"/>
              </a:lnTo>
              <a:lnTo>
                <a:pt x="8" y="5"/>
              </a:lnTo>
              <a:lnTo>
                <a:pt x="8" y="2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electRegRF.Region_Click">
      <xdr:nvSpPr>
        <xdr:cNvPr id="116" name="ShapeReg_19"/>
        <xdr:cNvSpPr>
          <a:spLocks/>
        </xdr:cNvSpPr>
      </xdr:nvSpPr>
      <xdr:spPr>
        <a:xfrm>
          <a:off x="200025" y="197167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electRegRF.Region_Click">
      <xdr:nvSpPr>
        <xdr:cNvPr id="117" name="ShapeReg_20"/>
        <xdr:cNvSpPr>
          <a:spLocks/>
        </xdr:cNvSpPr>
      </xdr:nvSpPr>
      <xdr:spPr>
        <a:xfrm>
          <a:off x="704850" y="259080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electRegRF.Region_Click">
      <xdr:nvSpPr>
        <xdr:cNvPr id="118" name="ShapeReg_71"/>
        <xdr:cNvSpPr>
          <a:spLocks/>
        </xdr:cNvSpPr>
      </xdr:nvSpPr>
      <xdr:spPr>
        <a:xfrm>
          <a:off x="762000" y="231457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electRegRF.Region_Click">
      <xdr:nvSpPr>
        <xdr:cNvPr id="119" name="ShapeReg_33"/>
        <xdr:cNvSpPr>
          <a:spLocks/>
        </xdr:cNvSpPr>
      </xdr:nvSpPr>
      <xdr:spPr>
        <a:xfrm>
          <a:off x="885825" y="252412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28575</xdr:rowOff>
    </xdr:from>
    <xdr:to>
      <xdr:col>1</xdr:col>
      <xdr:colOff>447675</xdr:colOff>
      <xdr:row>17</xdr:row>
      <xdr:rowOff>95250</xdr:rowOff>
    </xdr:to>
    <xdr:sp macro="[0]!SelectRegRF.Region_Click">
      <xdr:nvSpPr>
        <xdr:cNvPr id="120" name="ShapeReg_12"/>
        <xdr:cNvSpPr>
          <a:spLocks/>
        </xdr:cNvSpPr>
      </xdr:nvSpPr>
      <xdr:spPr>
        <a:xfrm>
          <a:off x="990600" y="2619375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352425</xdr:colOff>
      <xdr:row>12</xdr:row>
      <xdr:rowOff>123825</xdr:rowOff>
    </xdr:from>
    <xdr:to>
      <xdr:col>4</xdr:col>
      <xdr:colOff>409575</xdr:colOff>
      <xdr:row>13</xdr:row>
      <xdr:rowOff>57150</xdr:rowOff>
    </xdr:to>
    <xdr:sp macro="[0]!SelectRegRF.Region_Click">
      <xdr:nvSpPr>
        <xdr:cNvPr id="121" name="Freeform 1505"/>
        <xdr:cNvSpPr>
          <a:spLocks/>
        </xdr:cNvSpPr>
      </xdr:nvSpPr>
      <xdr:spPr>
        <a:xfrm>
          <a:off x="2790825" y="2000250"/>
          <a:ext cx="57150" cy="76200"/>
        </a:xfrm>
        <a:custGeom>
          <a:pathLst>
            <a:path h="9" w="6">
              <a:moveTo>
                <a:pt x="3" y="0"/>
              </a:moveTo>
              <a:lnTo>
                <a:pt x="1" y="1"/>
              </a:lnTo>
              <a:lnTo>
                <a:pt x="0" y="1"/>
              </a:lnTo>
              <a:lnTo>
                <a:pt x="0" y="5"/>
              </a:lnTo>
              <a:lnTo>
                <a:pt x="0" y="6"/>
              </a:lnTo>
              <a:lnTo>
                <a:pt x="2" y="7"/>
              </a:lnTo>
              <a:lnTo>
                <a:pt x="2" y="9"/>
              </a:lnTo>
              <a:lnTo>
                <a:pt x="5" y="9"/>
              </a:lnTo>
              <a:lnTo>
                <a:pt x="6" y="7"/>
              </a:lnTo>
              <a:lnTo>
                <a:pt x="4" y="5"/>
              </a:lnTo>
              <a:lnTo>
                <a:pt x="4" y="3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28575</xdr:rowOff>
    </xdr:from>
    <xdr:to>
      <xdr:col>4</xdr:col>
      <xdr:colOff>9525</xdr:colOff>
      <xdr:row>12</xdr:row>
      <xdr:rowOff>114300</xdr:rowOff>
    </xdr:to>
    <xdr:sp macro="[0]!SelectRegRF.Region_Click">
      <xdr:nvSpPr>
        <xdr:cNvPr id="122" name="Freeform 1506"/>
        <xdr:cNvSpPr>
          <a:spLocks/>
        </xdr:cNvSpPr>
      </xdr:nvSpPr>
      <xdr:spPr>
        <a:xfrm>
          <a:off x="2362200" y="19050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7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sp macro="[0]!SelectRegRF.Region_Click">
      <xdr:nvSpPr>
        <xdr:cNvPr id="123" name="ShapeReg_35"/>
        <xdr:cNvSpPr>
          <a:spLocks/>
        </xdr:cNvSpPr>
      </xdr:nvSpPr>
      <xdr:spPr>
        <a:xfrm>
          <a:off x="2047875" y="1866900"/>
          <a:ext cx="933450" cy="485775"/>
        </a:xfrm>
        <a:custGeom>
          <a:pathLst>
            <a:path h="2035" w="3455">
              <a:moveTo>
                <a:pt x="3455" y="1334"/>
              </a:moveTo>
              <a:lnTo>
                <a:pt x="3417" y="1390"/>
              </a:lnTo>
              <a:lnTo>
                <a:pt x="3371" y="1436"/>
              </a:lnTo>
              <a:lnTo>
                <a:pt x="3343" y="1464"/>
              </a:lnTo>
              <a:lnTo>
                <a:pt x="3389" y="1508"/>
              </a:lnTo>
              <a:lnTo>
                <a:pt x="3398" y="1543"/>
              </a:lnTo>
              <a:lnTo>
                <a:pt x="3433" y="1555"/>
              </a:lnTo>
              <a:lnTo>
                <a:pt x="3433" y="1628"/>
              </a:lnTo>
              <a:lnTo>
                <a:pt x="3433" y="1715"/>
              </a:lnTo>
              <a:lnTo>
                <a:pt x="3389" y="1715"/>
              </a:lnTo>
              <a:lnTo>
                <a:pt x="3335" y="1684"/>
              </a:lnTo>
              <a:lnTo>
                <a:pt x="3281" y="1684"/>
              </a:lnTo>
              <a:lnTo>
                <a:pt x="3187" y="1764"/>
              </a:lnTo>
              <a:lnTo>
                <a:pt x="3104" y="1769"/>
              </a:lnTo>
              <a:lnTo>
                <a:pt x="3067" y="1858"/>
              </a:lnTo>
              <a:lnTo>
                <a:pt x="2942" y="1837"/>
              </a:lnTo>
              <a:lnTo>
                <a:pt x="2909" y="1891"/>
              </a:lnTo>
              <a:lnTo>
                <a:pt x="2855" y="1945"/>
              </a:lnTo>
              <a:lnTo>
                <a:pt x="2801" y="1976"/>
              </a:lnTo>
              <a:lnTo>
                <a:pt x="2695" y="2014"/>
              </a:lnTo>
              <a:lnTo>
                <a:pt x="2606" y="2035"/>
              </a:lnTo>
              <a:lnTo>
                <a:pt x="2500" y="1981"/>
              </a:lnTo>
              <a:lnTo>
                <a:pt x="2443" y="1992"/>
              </a:lnTo>
              <a:lnTo>
                <a:pt x="2380" y="1938"/>
              </a:lnTo>
              <a:lnTo>
                <a:pt x="2255" y="1889"/>
              </a:lnTo>
              <a:lnTo>
                <a:pt x="2128" y="1807"/>
              </a:lnTo>
              <a:lnTo>
                <a:pt x="2034" y="1769"/>
              </a:lnTo>
              <a:lnTo>
                <a:pt x="1881" y="1710"/>
              </a:lnTo>
              <a:lnTo>
                <a:pt x="1806" y="1635"/>
              </a:lnTo>
              <a:lnTo>
                <a:pt x="1714" y="1626"/>
              </a:lnTo>
              <a:lnTo>
                <a:pt x="1566" y="1529"/>
              </a:lnTo>
              <a:lnTo>
                <a:pt x="1492" y="1455"/>
              </a:lnTo>
              <a:lnTo>
                <a:pt x="1378" y="1404"/>
              </a:lnTo>
              <a:lnTo>
                <a:pt x="1265" y="1308"/>
              </a:lnTo>
              <a:lnTo>
                <a:pt x="1162" y="1320"/>
              </a:lnTo>
              <a:lnTo>
                <a:pt x="1084" y="1371"/>
              </a:lnTo>
              <a:lnTo>
                <a:pt x="595" y="1374"/>
              </a:lnTo>
              <a:lnTo>
                <a:pt x="556" y="1335"/>
              </a:lnTo>
              <a:lnTo>
                <a:pt x="465" y="1294"/>
              </a:lnTo>
              <a:lnTo>
                <a:pt x="456" y="1322"/>
              </a:lnTo>
              <a:lnTo>
                <a:pt x="376" y="1350"/>
              </a:lnTo>
              <a:lnTo>
                <a:pt x="331" y="1334"/>
              </a:lnTo>
              <a:cubicBezTo>
                <a:pt x="331" y="1334"/>
                <a:pt x="284" y="1277"/>
                <a:pt x="275" y="1268"/>
              </a:cubicBezTo>
              <a:lnTo>
                <a:pt x="233" y="1226"/>
              </a:lnTo>
              <a:lnTo>
                <a:pt x="214" y="1146"/>
              </a:lnTo>
              <a:lnTo>
                <a:pt x="141" y="1073"/>
              </a:lnTo>
              <a:lnTo>
                <a:pt x="99" y="1019"/>
              </a:lnTo>
              <a:lnTo>
                <a:pt x="73" y="920"/>
              </a:lnTo>
              <a:lnTo>
                <a:pt x="37" y="842"/>
              </a:lnTo>
              <a:lnTo>
                <a:pt x="0" y="795"/>
              </a:lnTo>
              <a:lnTo>
                <a:pt x="113" y="772"/>
              </a:lnTo>
              <a:lnTo>
                <a:pt x="207" y="635"/>
              </a:lnTo>
              <a:lnTo>
                <a:pt x="207" y="518"/>
              </a:lnTo>
              <a:lnTo>
                <a:pt x="244" y="438"/>
              </a:lnTo>
              <a:lnTo>
                <a:pt x="367" y="377"/>
              </a:lnTo>
              <a:lnTo>
                <a:pt x="367" y="301"/>
              </a:lnTo>
              <a:lnTo>
                <a:pt x="484" y="231"/>
              </a:lnTo>
              <a:lnTo>
                <a:pt x="484" y="113"/>
              </a:lnTo>
              <a:lnTo>
                <a:pt x="465" y="0"/>
              </a:lnTo>
              <a:lnTo>
                <a:pt x="545" y="0"/>
              </a:lnTo>
              <a:lnTo>
                <a:pt x="571" y="59"/>
              </a:lnTo>
              <a:lnTo>
                <a:pt x="677" y="165"/>
              </a:lnTo>
              <a:lnTo>
                <a:pt x="757" y="287"/>
              </a:lnTo>
              <a:lnTo>
                <a:pt x="757" y="452"/>
              </a:lnTo>
              <a:lnTo>
                <a:pt x="729" y="537"/>
              </a:lnTo>
              <a:lnTo>
                <a:pt x="686" y="579"/>
              </a:lnTo>
              <a:lnTo>
                <a:pt x="616" y="508"/>
              </a:lnTo>
              <a:lnTo>
                <a:pt x="517" y="485"/>
              </a:lnTo>
              <a:lnTo>
                <a:pt x="367" y="537"/>
              </a:lnTo>
              <a:lnTo>
                <a:pt x="367" y="659"/>
              </a:lnTo>
              <a:lnTo>
                <a:pt x="404" y="772"/>
              </a:lnTo>
              <a:lnTo>
                <a:pt x="404" y="866"/>
              </a:lnTo>
              <a:lnTo>
                <a:pt x="512" y="894"/>
              </a:lnTo>
              <a:lnTo>
                <a:pt x="616" y="941"/>
              </a:lnTo>
              <a:lnTo>
                <a:pt x="734" y="885"/>
              </a:lnTo>
              <a:lnTo>
                <a:pt x="734" y="800"/>
              </a:lnTo>
              <a:lnTo>
                <a:pt x="856" y="772"/>
              </a:lnTo>
              <a:lnTo>
                <a:pt x="973" y="828"/>
              </a:lnTo>
              <a:lnTo>
                <a:pt x="955" y="753"/>
              </a:lnTo>
              <a:lnTo>
                <a:pt x="1138" y="786"/>
              </a:lnTo>
              <a:lnTo>
                <a:pt x="1237" y="767"/>
              </a:lnTo>
              <a:lnTo>
                <a:pt x="1416" y="791"/>
              </a:lnTo>
              <a:lnTo>
                <a:pt x="1519" y="791"/>
              </a:lnTo>
              <a:lnTo>
                <a:pt x="1571" y="885"/>
              </a:lnTo>
              <a:lnTo>
                <a:pt x="1618" y="885"/>
              </a:lnTo>
              <a:lnTo>
                <a:pt x="1618" y="800"/>
              </a:lnTo>
              <a:lnTo>
                <a:pt x="1768" y="753"/>
              </a:lnTo>
              <a:lnTo>
                <a:pt x="1848" y="753"/>
              </a:lnTo>
              <a:lnTo>
                <a:pt x="1881" y="875"/>
              </a:lnTo>
              <a:lnTo>
                <a:pt x="1792" y="875"/>
              </a:lnTo>
              <a:lnTo>
                <a:pt x="1764" y="960"/>
              </a:lnTo>
              <a:lnTo>
                <a:pt x="1693" y="984"/>
              </a:lnTo>
              <a:lnTo>
                <a:pt x="1801" y="1082"/>
              </a:lnTo>
              <a:lnTo>
                <a:pt x="1877" y="1082"/>
              </a:lnTo>
              <a:lnTo>
                <a:pt x="2018" y="1021"/>
              </a:lnTo>
              <a:lnTo>
                <a:pt x="2152" y="1047"/>
              </a:lnTo>
              <a:lnTo>
                <a:pt x="2298" y="1193"/>
              </a:lnTo>
              <a:lnTo>
                <a:pt x="2347" y="1143"/>
              </a:lnTo>
              <a:lnTo>
                <a:pt x="2446" y="1143"/>
              </a:lnTo>
              <a:lnTo>
                <a:pt x="2570" y="1103"/>
              </a:lnTo>
              <a:lnTo>
                <a:pt x="2620" y="1153"/>
              </a:lnTo>
              <a:lnTo>
                <a:pt x="2606" y="1219"/>
              </a:lnTo>
              <a:lnTo>
                <a:pt x="2530" y="1270"/>
              </a:lnTo>
              <a:lnTo>
                <a:pt x="2530" y="1350"/>
              </a:lnTo>
              <a:lnTo>
                <a:pt x="2620" y="1426"/>
              </a:lnTo>
              <a:lnTo>
                <a:pt x="2627" y="1339"/>
              </a:lnTo>
              <a:lnTo>
                <a:pt x="2667" y="1299"/>
              </a:lnTo>
              <a:lnTo>
                <a:pt x="2761" y="1322"/>
              </a:lnTo>
              <a:lnTo>
                <a:pt x="2761" y="1247"/>
              </a:lnTo>
              <a:lnTo>
                <a:pt x="2850" y="1233"/>
              </a:lnTo>
              <a:lnTo>
                <a:pt x="2869" y="1120"/>
              </a:lnTo>
              <a:lnTo>
                <a:pt x="2855" y="984"/>
              </a:lnTo>
              <a:lnTo>
                <a:pt x="2940" y="941"/>
              </a:lnTo>
              <a:lnTo>
                <a:pt x="3013" y="920"/>
              </a:lnTo>
              <a:lnTo>
                <a:pt x="3100" y="1007"/>
              </a:lnTo>
              <a:lnTo>
                <a:pt x="3137" y="969"/>
              </a:lnTo>
              <a:lnTo>
                <a:pt x="3234" y="1089"/>
              </a:lnTo>
              <a:lnTo>
                <a:pt x="3344" y="1200"/>
              </a:lnTo>
              <a:lnTo>
                <a:pt x="3434" y="1289"/>
              </a:lnTo>
              <a:lnTo>
                <a:pt x="3455" y="13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104775</xdr:rowOff>
    </xdr:from>
    <xdr:to>
      <xdr:col>5</xdr:col>
      <xdr:colOff>514350</xdr:colOff>
      <xdr:row>12</xdr:row>
      <xdr:rowOff>133350</xdr:rowOff>
    </xdr:to>
    <xdr:sp macro="[0]!SelectRegRF.Region_Click">
      <xdr:nvSpPr>
        <xdr:cNvPr id="124" name="Freeform 1508"/>
        <xdr:cNvSpPr>
          <a:spLocks/>
        </xdr:cNvSpPr>
      </xdr:nvSpPr>
      <xdr:spPr>
        <a:xfrm>
          <a:off x="3514725" y="1981200"/>
          <a:ext cx="47625" cy="28575"/>
        </a:xfrm>
        <a:custGeom>
          <a:pathLst>
            <a:path h="4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3"/>
              </a:lnTo>
              <a:lnTo>
                <a:pt x="4" y="3"/>
              </a:lnTo>
              <a:lnTo>
                <a:pt x="5" y="1"/>
              </a:lnTo>
              <a:lnTo>
                <a:pt x="4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11</xdr:row>
      <xdr:rowOff>114300</xdr:rowOff>
    </xdr:from>
    <xdr:to>
      <xdr:col>5</xdr:col>
      <xdr:colOff>304800</xdr:colOff>
      <xdr:row>12</xdr:row>
      <xdr:rowOff>9525</xdr:rowOff>
    </xdr:to>
    <xdr:sp macro="[0]!SelectRegRF.Region_Click">
      <xdr:nvSpPr>
        <xdr:cNvPr id="125" name="Freeform 1511"/>
        <xdr:cNvSpPr>
          <a:spLocks/>
        </xdr:cNvSpPr>
      </xdr:nvSpPr>
      <xdr:spPr>
        <a:xfrm>
          <a:off x="3305175" y="1847850"/>
          <a:ext cx="47625" cy="38100"/>
        </a:xfrm>
        <a:custGeom>
          <a:pathLst>
            <a:path h="5" w="5">
              <a:moveTo>
                <a:pt x="2" y="0"/>
              </a:moveTo>
              <a:lnTo>
                <a:pt x="0" y="1"/>
              </a:lnTo>
              <a:lnTo>
                <a:pt x="1" y="2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4" y="4"/>
              </a:lnTo>
              <a:lnTo>
                <a:pt x="5" y="4"/>
              </a:lnTo>
              <a:lnTo>
                <a:pt x="5" y="3"/>
              </a:lnTo>
              <a:lnTo>
                <a:pt x="3" y="2"/>
              </a:lnTo>
              <a:lnTo>
                <a:pt x="4" y="1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electRegRF.Region_Click">
      <xdr:nvSpPr>
        <xdr:cNvPr id="126" name="ShapeReg_83"/>
        <xdr:cNvSpPr>
          <a:spLocks/>
        </xdr:cNvSpPr>
      </xdr:nvSpPr>
      <xdr:spPr>
        <a:xfrm>
          <a:off x="2695575" y="188595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123825</xdr:rowOff>
    </xdr:from>
    <xdr:to>
      <xdr:col>11</xdr:col>
      <xdr:colOff>76200</xdr:colOff>
      <xdr:row>19</xdr:row>
      <xdr:rowOff>28575</xdr:rowOff>
    </xdr:to>
    <xdr:sp macro="[0]!SelectRegRF.Region_Click">
      <xdr:nvSpPr>
        <xdr:cNvPr id="127" name="Freeform 1513"/>
        <xdr:cNvSpPr>
          <a:spLocks/>
        </xdr:cNvSpPr>
      </xdr:nvSpPr>
      <xdr:spPr>
        <a:xfrm>
          <a:off x="6734175" y="2857500"/>
          <a:ext cx="47625" cy="47625"/>
        </a:xfrm>
        <a:custGeom>
          <a:pathLst>
            <a:path h="6" w="5">
              <a:moveTo>
                <a:pt x="1" y="1"/>
              </a:moveTo>
              <a:lnTo>
                <a:pt x="0" y="2"/>
              </a:lnTo>
              <a:lnTo>
                <a:pt x="0" y="4"/>
              </a:lnTo>
              <a:lnTo>
                <a:pt x="0" y="6"/>
              </a:lnTo>
              <a:lnTo>
                <a:pt x="2" y="5"/>
              </a:lnTo>
              <a:lnTo>
                <a:pt x="3" y="6"/>
              </a:lnTo>
              <a:lnTo>
                <a:pt x="4" y="5"/>
              </a:lnTo>
              <a:lnTo>
                <a:pt x="5" y="2"/>
              </a:lnTo>
              <a:lnTo>
                <a:pt x="3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electRegRF.Region_Click">
      <xdr:nvSpPr>
        <xdr:cNvPr id="128" name="ShapeReg_77"/>
        <xdr:cNvSpPr>
          <a:spLocks/>
        </xdr:cNvSpPr>
      </xdr:nvSpPr>
      <xdr:spPr>
        <a:xfrm>
          <a:off x="6248400" y="209550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electRegRF.Region_Click">
      <xdr:nvSpPr>
        <xdr:cNvPr id="129" name="ShapeReg_26"/>
        <xdr:cNvSpPr>
          <a:spLocks/>
        </xdr:cNvSpPr>
      </xdr:nvSpPr>
      <xdr:spPr>
        <a:xfrm>
          <a:off x="190500" y="331470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114300</xdr:rowOff>
    </xdr:to>
    <xdr:sp macro="[0]!SelectRegRF.Region_Click">
      <xdr:nvSpPr>
        <xdr:cNvPr id="130" name="ShapeReg_69"/>
        <xdr:cNvSpPr>
          <a:spLocks/>
        </xdr:cNvSpPr>
      </xdr:nvSpPr>
      <xdr:spPr>
        <a:xfrm>
          <a:off x="419100" y="3514725"/>
          <a:ext cx="295275" cy="333375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electRegRF.Region_Click">
      <xdr:nvSpPr>
        <xdr:cNvPr id="131" name="ShapeReg_80"/>
        <xdr:cNvSpPr>
          <a:spLocks/>
        </xdr:cNvSpPr>
      </xdr:nvSpPr>
      <xdr:spPr>
        <a:xfrm>
          <a:off x="523875" y="382905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561975</xdr:colOff>
      <xdr:row>25</xdr:row>
      <xdr:rowOff>114300</xdr:rowOff>
    </xdr:to>
    <xdr:sp macro="[0]!SelectRegRF.Region_Click">
      <xdr:nvSpPr>
        <xdr:cNvPr id="132" name="ShapeReg_18"/>
        <xdr:cNvSpPr>
          <a:spLocks/>
        </xdr:cNvSpPr>
      </xdr:nvSpPr>
      <xdr:spPr>
        <a:xfrm>
          <a:off x="381000" y="374332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electRegRF.Region_Click">
      <xdr:nvSpPr>
        <xdr:cNvPr id="133" name="ShapeReg_8"/>
        <xdr:cNvSpPr>
          <a:spLocks/>
        </xdr:cNvSpPr>
      </xdr:nvSpPr>
      <xdr:spPr>
        <a:xfrm>
          <a:off x="695325" y="314325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electRegRF.Region_Click">
      <xdr:nvSpPr>
        <xdr:cNvPr id="134" name="ShapeReg_62"/>
        <xdr:cNvSpPr>
          <a:spLocks/>
        </xdr:cNvSpPr>
      </xdr:nvSpPr>
      <xdr:spPr>
        <a:xfrm>
          <a:off x="419100" y="319087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electRegRF.Region_Click">
      <xdr:nvSpPr>
        <xdr:cNvPr id="135" name="ShapeReg_4"/>
        <xdr:cNvSpPr>
          <a:spLocks/>
        </xdr:cNvSpPr>
      </xdr:nvSpPr>
      <xdr:spPr>
        <a:xfrm>
          <a:off x="828675" y="347662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electRegRF.Region_Click">
      <xdr:nvSpPr>
        <xdr:cNvPr id="136" name="ShapeReg_41"/>
        <xdr:cNvSpPr>
          <a:spLocks/>
        </xdr:cNvSpPr>
      </xdr:nvSpPr>
      <xdr:spPr>
        <a:xfrm>
          <a:off x="647700" y="2724150"/>
          <a:ext cx="180975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electRegRF.Region_Click">
      <xdr:nvSpPr>
        <xdr:cNvPr id="137" name="ShapeReg_31"/>
        <xdr:cNvSpPr>
          <a:spLocks/>
        </xdr:cNvSpPr>
      </xdr:nvSpPr>
      <xdr:spPr>
        <a:xfrm>
          <a:off x="752475" y="284797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electRegRF.Region_Click">
      <xdr:nvSpPr>
        <xdr:cNvPr id="138" name="ShapeReg_73"/>
        <xdr:cNvSpPr>
          <a:spLocks/>
        </xdr:cNvSpPr>
      </xdr:nvSpPr>
      <xdr:spPr>
        <a:xfrm>
          <a:off x="790575" y="2705100"/>
          <a:ext cx="171450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electRegRF.Region_Click">
      <xdr:nvSpPr>
        <xdr:cNvPr id="139" name="ShapeReg_63"/>
        <xdr:cNvSpPr>
          <a:spLocks/>
        </xdr:cNvSpPr>
      </xdr:nvSpPr>
      <xdr:spPr>
        <a:xfrm>
          <a:off x="923925" y="277177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electRegRF.Region_Click">
      <xdr:nvSpPr>
        <xdr:cNvPr id="140" name="ShapeReg_70"/>
        <xdr:cNvSpPr>
          <a:spLocks/>
        </xdr:cNvSpPr>
      </xdr:nvSpPr>
      <xdr:spPr>
        <a:xfrm>
          <a:off x="895350" y="291465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electRegRF.Region_Click">
      <xdr:nvSpPr>
        <xdr:cNvPr id="141" name="ShapeReg_56"/>
        <xdr:cNvSpPr>
          <a:spLocks/>
        </xdr:cNvSpPr>
      </xdr:nvSpPr>
      <xdr:spPr>
        <a:xfrm>
          <a:off x="1114425" y="290512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electRegRF.Region_Click">
      <xdr:nvSpPr>
        <xdr:cNvPr id="142" name="ShapeReg_42"/>
        <xdr:cNvSpPr>
          <a:spLocks/>
        </xdr:cNvSpPr>
      </xdr:nvSpPr>
      <xdr:spPr>
        <a:xfrm>
          <a:off x="1057275" y="296227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electRegRF.Region_Click">
      <xdr:nvSpPr>
        <xdr:cNvPr id="143" name="ShapeReg_65"/>
        <xdr:cNvSpPr>
          <a:spLocks/>
        </xdr:cNvSpPr>
      </xdr:nvSpPr>
      <xdr:spPr>
        <a:xfrm>
          <a:off x="962025" y="309562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electRegRF.Region_Click">
      <xdr:nvSpPr>
        <xdr:cNvPr id="144" name="ShapeReg_76"/>
        <xdr:cNvSpPr>
          <a:spLocks/>
        </xdr:cNvSpPr>
      </xdr:nvSpPr>
      <xdr:spPr>
        <a:xfrm>
          <a:off x="1276350" y="304800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electRegRF.Region_Click">
      <xdr:nvSpPr>
        <xdr:cNvPr id="145" name="ShapeReg_64"/>
        <xdr:cNvSpPr>
          <a:spLocks/>
        </xdr:cNvSpPr>
      </xdr:nvSpPr>
      <xdr:spPr>
        <a:xfrm>
          <a:off x="1362075" y="318135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114300</xdr:rowOff>
    </xdr:to>
    <xdr:sp macro="[0]!SelectRegRF.Region_Click">
      <xdr:nvSpPr>
        <xdr:cNvPr id="146" name="ShapeReg_28"/>
        <xdr:cNvSpPr>
          <a:spLocks/>
        </xdr:cNvSpPr>
      </xdr:nvSpPr>
      <xdr:spPr>
        <a:xfrm>
          <a:off x="2247900" y="3305175"/>
          <a:ext cx="400050" cy="257175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3</xdr:col>
      <xdr:colOff>323850</xdr:colOff>
      <xdr:row>24</xdr:row>
      <xdr:rowOff>38100</xdr:rowOff>
    </xdr:to>
    <xdr:sp macro="[0]!SelectRegRF.Region_Click">
      <xdr:nvSpPr>
        <xdr:cNvPr id="147" name="ShapeReg_48"/>
        <xdr:cNvSpPr>
          <a:spLocks/>
        </xdr:cNvSpPr>
      </xdr:nvSpPr>
      <xdr:spPr>
        <a:xfrm>
          <a:off x="1714500" y="3133725"/>
          <a:ext cx="438150" cy="495300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electRegRF.Region_Click">
      <xdr:nvSpPr>
        <xdr:cNvPr id="148" name="ShapeReg_9"/>
        <xdr:cNvSpPr>
          <a:spLocks/>
        </xdr:cNvSpPr>
      </xdr:nvSpPr>
      <xdr:spPr>
        <a:xfrm>
          <a:off x="1152525" y="220027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electRegRF.Region_Click">
      <xdr:nvSpPr>
        <xdr:cNvPr id="149" name="ShapeReg_84"/>
        <xdr:cNvSpPr>
          <a:spLocks/>
        </xdr:cNvSpPr>
      </xdr:nvSpPr>
      <xdr:spPr>
        <a:xfrm>
          <a:off x="1123950" y="245745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28575</xdr:rowOff>
    </xdr:to>
    <xdr:sp macro="[0]!SelectRegRF.Region_Click">
      <xdr:nvSpPr>
        <xdr:cNvPr id="150" name="ShapeReg_25"/>
        <xdr:cNvSpPr>
          <a:spLocks/>
        </xdr:cNvSpPr>
      </xdr:nvSpPr>
      <xdr:spPr>
        <a:xfrm>
          <a:off x="1276350" y="2552700"/>
          <a:ext cx="447675" cy="209550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28575</xdr:rowOff>
    </xdr:from>
    <xdr:to>
      <xdr:col>2</xdr:col>
      <xdr:colOff>209550</xdr:colOff>
      <xdr:row>18</xdr:row>
      <xdr:rowOff>85725</xdr:rowOff>
    </xdr:to>
    <xdr:sp macro="[0]!SelectRegRF.Region_Click">
      <xdr:nvSpPr>
        <xdr:cNvPr id="151" name="ShapeReg_16"/>
        <xdr:cNvSpPr>
          <a:spLocks/>
        </xdr:cNvSpPr>
      </xdr:nvSpPr>
      <xdr:spPr>
        <a:xfrm>
          <a:off x="1190625" y="2619375"/>
          <a:ext cx="238125" cy="200025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electRegRF.Region_Click">
      <xdr:nvSpPr>
        <xdr:cNvPr id="152" name="ShapeReg_7"/>
        <xdr:cNvSpPr>
          <a:spLocks/>
        </xdr:cNvSpPr>
      </xdr:nvSpPr>
      <xdr:spPr>
        <a:xfrm>
          <a:off x="1085850" y="261937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electRegRF.Region_Click">
      <xdr:nvSpPr>
        <xdr:cNvPr id="153" name="ShapeReg_81"/>
        <xdr:cNvSpPr>
          <a:spLocks/>
        </xdr:cNvSpPr>
      </xdr:nvSpPr>
      <xdr:spPr>
        <a:xfrm>
          <a:off x="1381125" y="292417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114300</xdr:rowOff>
    </xdr:from>
    <xdr:to>
      <xdr:col>3</xdr:col>
      <xdr:colOff>238125</xdr:colOff>
      <xdr:row>20</xdr:row>
      <xdr:rowOff>38100</xdr:rowOff>
    </xdr:to>
    <xdr:sp macro="[0]!SelectRegRF.Region_Click">
      <xdr:nvSpPr>
        <xdr:cNvPr id="154" name="ShapeReg_24"/>
        <xdr:cNvSpPr>
          <a:spLocks/>
        </xdr:cNvSpPr>
      </xdr:nvSpPr>
      <xdr:spPr>
        <a:xfrm>
          <a:off x="1533525" y="2562225"/>
          <a:ext cx="533400" cy="495300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electRegRF.Region_Click">
      <xdr:nvSpPr>
        <xdr:cNvPr id="155" name="ShapeReg_55"/>
        <xdr:cNvSpPr>
          <a:spLocks/>
        </xdr:cNvSpPr>
      </xdr:nvSpPr>
      <xdr:spPr>
        <a:xfrm>
          <a:off x="1447800" y="284797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19050</xdr:colOff>
      <xdr:row>21</xdr:row>
      <xdr:rowOff>133350</xdr:rowOff>
    </xdr:to>
    <xdr:sp macro="[0]!SelectRegRF.Region_Click">
      <xdr:nvSpPr>
        <xdr:cNvPr id="156" name="ShapeReg_59"/>
        <xdr:cNvSpPr>
          <a:spLocks/>
        </xdr:cNvSpPr>
      </xdr:nvSpPr>
      <xdr:spPr>
        <a:xfrm>
          <a:off x="1419225" y="2990850"/>
          <a:ext cx="428625" cy="304800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electRegRF.Region_Click">
      <xdr:nvSpPr>
        <xdr:cNvPr id="157" name="ShapeReg_75"/>
        <xdr:cNvSpPr>
          <a:spLocks/>
        </xdr:cNvSpPr>
      </xdr:nvSpPr>
      <xdr:spPr>
        <a:xfrm>
          <a:off x="1733550" y="289560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electRegRF.Region_Click">
      <xdr:nvSpPr>
        <xdr:cNvPr id="158" name="ShapeReg_54"/>
        <xdr:cNvSpPr>
          <a:spLocks/>
        </xdr:cNvSpPr>
      </xdr:nvSpPr>
      <xdr:spPr>
        <a:xfrm>
          <a:off x="1809750" y="218122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114300</xdr:rowOff>
    </xdr:from>
    <xdr:to>
      <xdr:col>3</xdr:col>
      <xdr:colOff>581025</xdr:colOff>
      <xdr:row>21</xdr:row>
      <xdr:rowOff>57150</xdr:rowOff>
    </xdr:to>
    <xdr:sp macro="[0]!SelectRegRF.Region_Click">
      <xdr:nvSpPr>
        <xdr:cNvPr id="159" name="ShapeReg_43"/>
        <xdr:cNvSpPr>
          <a:spLocks/>
        </xdr:cNvSpPr>
      </xdr:nvSpPr>
      <xdr:spPr>
        <a:xfrm>
          <a:off x="1895475" y="2705100"/>
          <a:ext cx="514350" cy="514350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electRegRF.Region_Click">
      <xdr:nvSpPr>
        <xdr:cNvPr id="160" name="ShapeReg_74"/>
        <xdr:cNvSpPr>
          <a:spLocks/>
        </xdr:cNvSpPr>
      </xdr:nvSpPr>
      <xdr:spPr>
        <a:xfrm>
          <a:off x="2486025" y="311467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28575</xdr:rowOff>
    </xdr:from>
    <xdr:to>
      <xdr:col>4</xdr:col>
      <xdr:colOff>180975</xdr:colOff>
      <xdr:row>22</xdr:row>
      <xdr:rowOff>38100</xdr:rowOff>
    </xdr:to>
    <xdr:sp macro="[0]!SelectRegRF.Region_Click">
      <xdr:nvSpPr>
        <xdr:cNvPr id="161" name="ShapeReg_67"/>
        <xdr:cNvSpPr>
          <a:spLocks/>
        </xdr:cNvSpPr>
      </xdr:nvSpPr>
      <xdr:spPr>
        <a:xfrm>
          <a:off x="2047875" y="2762250"/>
          <a:ext cx="571500" cy="581025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electRegRF.Region_Click">
      <xdr:nvSpPr>
        <xdr:cNvPr id="162" name="ShapeReg_78"/>
        <xdr:cNvSpPr>
          <a:spLocks/>
        </xdr:cNvSpPr>
      </xdr:nvSpPr>
      <xdr:spPr>
        <a:xfrm>
          <a:off x="2428875" y="247650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7</xdr:col>
      <xdr:colOff>152400</xdr:colOff>
      <xdr:row>8</xdr:row>
      <xdr:rowOff>85725</xdr:rowOff>
    </xdr:to>
    <xdr:sp macro="[0]!SelectRegRF.Region_Click">
      <xdr:nvSpPr>
        <xdr:cNvPr id="163" name="Freeform 1555"/>
        <xdr:cNvSpPr>
          <a:spLocks/>
        </xdr:cNvSpPr>
      </xdr:nvSpPr>
      <xdr:spPr>
        <a:xfrm>
          <a:off x="4371975" y="1371600"/>
          <a:ext cx="38100" cy="19050"/>
        </a:xfrm>
        <a:custGeom>
          <a:pathLst>
            <a:path h="2" w="4">
              <a:moveTo>
                <a:pt x="1" y="0"/>
              </a:moveTo>
              <a:lnTo>
                <a:pt x="0" y="1"/>
              </a:lnTo>
              <a:lnTo>
                <a:pt x="2" y="2"/>
              </a:lnTo>
              <a:lnTo>
                <a:pt x="3" y="2"/>
              </a:lnTo>
              <a:lnTo>
                <a:pt x="4" y="2"/>
              </a:lnTo>
              <a:lnTo>
                <a:pt x="4" y="0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114300</xdr:rowOff>
    </xdr:from>
    <xdr:to>
      <xdr:col>7</xdr:col>
      <xdr:colOff>85725</xdr:colOff>
      <xdr:row>8</xdr:row>
      <xdr:rowOff>123825</xdr:rowOff>
    </xdr:to>
    <xdr:sp macro="[0]!SelectRegRF.Region_Click">
      <xdr:nvSpPr>
        <xdr:cNvPr id="164" name="Freeform 1556"/>
        <xdr:cNvSpPr>
          <a:spLocks/>
        </xdr:cNvSpPr>
      </xdr:nvSpPr>
      <xdr:spPr>
        <a:xfrm>
          <a:off x="4210050" y="1276350"/>
          <a:ext cx="142875" cy="152400"/>
        </a:xfrm>
        <a:custGeom>
          <a:pathLst>
            <a:path h="19" w="15">
              <a:moveTo>
                <a:pt x="7" y="6"/>
              </a:moveTo>
              <a:lnTo>
                <a:pt x="7" y="4"/>
              </a:lnTo>
              <a:lnTo>
                <a:pt x="7" y="1"/>
              </a:lnTo>
              <a:lnTo>
                <a:pt x="6" y="0"/>
              </a:lnTo>
              <a:lnTo>
                <a:pt x="5" y="0"/>
              </a:lnTo>
              <a:lnTo>
                <a:pt x="3" y="2"/>
              </a:lnTo>
              <a:lnTo>
                <a:pt x="3" y="4"/>
              </a:lnTo>
              <a:lnTo>
                <a:pt x="2" y="5"/>
              </a:lnTo>
              <a:lnTo>
                <a:pt x="3" y="8"/>
              </a:lnTo>
              <a:lnTo>
                <a:pt x="1" y="10"/>
              </a:lnTo>
              <a:lnTo>
                <a:pt x="1" y="13"/>
              </a:lnTo>
              <a:lnTo>
                <a:pt x="1" y="16"/>
              </a:lnTo>
              <a:lnTo>
                <a:pt x="0" y="18"/>
              </a:lnTo>
              <a:lnTo>
                <a:pt x="1" y="19"/>
              </a:lnTo>
              <a:lnTo>
                <a:pt x="4" y="17"/>
              </a:lnTo>
              <a:lnTo>
                <a:pt x="5" y="16"/>
              </a:lnTo>
              <a:lnTo>
                <a:pt x="8" y="15"/>
              </a:lnTo>
              <a:lnTo>
                <a:pt x="10" y="14"/>
              </a:lnTo>
              <a:lnTo>
                <a:pt x="13" y="12"/>
              </a:lnTo>
              <a:lnTo>
                <a:pt x="15" y="9"/>
              </a:lnTo>
              <a:lnTo>
                <a:pt x="14" y="7"/>
              </a:lnTo>
              <a:lnTo>
                <a:pt x="13" y="5"/>
              </a:lnTo>
              <a:lnTo>
                <a:pt x="11" y="6"/>
              </a:lnTo>
              <a:lnTo>
                <a:pt x="10" y="3"/>
              </a:lnTo>
              <a:lnTo>
                <a:pt x="9" y="2"/>
              </a:lnTo>
              <a:lnTo>
                <a:pt x="7" y="4"/>
              </a:lnTo>
              <a:lnTo>
                <a:pt x="7" y="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28575</xdr:rowOff>
    </xdr:from>
    <xdr:to>
      <xdr:col>6</xdr:col>
      <xdr:colOff>552450</xdr:colOff>
      <xdr:row>8</xdr:row>
      <xdr:rowOff>38100</xdr:rowOff>
    </xdr:to>
    <xdr:sp macro="[0]!SelectRegRF.Region_Click">
      <xdr:nvSpPr>
        <xdr:cNvPr id="165" name="Freeform 1557"/>
        <xdr:cNvSpPr>
          <a:spLocks/>
        </xdr:cNvSpPr>
      </xdr:nvSpPr>
      <xdr:spPr>
        <a:xfrm>
          <a:off x="4048125" y="1190625"/>
          <a:ext cx="161925" cy="152400"/>
        </a:xfrm>
        <a:custGeom>
          <a:pathLst>
            <a:path h="636" w="610">
              <a:moveTo>
                <a:pt x="465" y="68"/>
              </a:moveTo>
              <a:lnTo>
                <a:pt x="427" y="115"/>
              </a:lnTo>
              <a:lnTo>
                <a:pt x="392" y="179"/>
              </a:lnTo>
              <a:lnTo>
                <a:pt x="363" y="166"/>
              </a:lnTo>
              <a:lnTo>
                <a:pt x="384" y="85"/>
              </a:lnTo>
              <a:lnTo>
                <a:pt x="384" y="0"/>
              </a:lnTo>
              <a:lnTo>
                <a:pt x="290" y="30"/>
              </a:lnTo>
              <a:cubicBezTo>
                <a:pt x="290" y="30"/>
                <a:pt x="234" y="43"/>
                <a:pt x="222" y="47"/>
              </a:cubicBezTo>
              <a:cubicBezTo>
                <a:pt x="209" y="51"/>
                <a:pt x="145" y="72"/>
                <a:pt x="145" y="72"/>
              </a:cubicBezTo>
              <a:lnTo>
                <a:pt x="115" y="136"/>
              </a:lnTo>
              <a:lnTo>
                <a:pt x="98" y="192"/>
              </a:lnTo>
              <a:lnTo>
                <a:pt x="59" y="239"/>
              </a:lnTo>
              <a:lnTo>
                <a:pt x="72" y="294"/>
              </a:lnTo>
              <a:lnTo>
                <a:pt x="0" y="350"/>
              </a:lnTo>
              <a:lnTo>
                <a:pt x="34" y="380"/>
              </a:lnTo>
              <a:lnTo>
                <a:pt x="85" y="363"/>
              </a:lnTo>
              <a:lnTo>
                <a:pt x="128" y="422"/>
              </a:lnTo>
              <a:lnTo>
                <a:pt x="132" y="478"/>
              </a:lnTo>
              <a:lnTo>
                <a:pt x="170" y="525"/>
              </a:lnTo>
              <a:lnTo>
                <a:pt x="269" y="533"/>
              </a:lnTo>
              <a:lnTo>
                <a:pt x="281" y="589"/>
              </a:lnTo>
              <a:lnTo>
                <a:pt x="350" y="546"/>
              </a:lnTo>
              <a:lnTo>
                <a:pt x="384" y="602"/>
              </a:lnTo>
              <a:lnTo>
                <a:pt x="478" y="636"/>
              </a:lnTo>
              <a:lnTo>
                <a:pt x="567" y="593"/>
              </a:lnTo>
              <a:lnTo>
                <a:pt x="610" y="533"/>
              </a:lnTo>
              <a:lnTo>
                <a:pt x="576" y="465"/>
              </a:lnTo>
              <a:lnTo>
                <a:pt x="520" y="388"/>
              </a:lnTo>
              <a:lnTo>
                <a:pt x="563" y="358"/>
              </a:lnTo>
              <a:lnTo>
                <a:pt x="580" y="286"/>
              </a:lnTo>
              <a:lnTo>
                <a:pt x="559" y="205"/>
              </a:lnTo>
              <a:lnTo>
                <a:pt x="567" y="124"/>
              </a:lnTo>
              <a:lnTo>
                <a:pt x="465" y="6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66675</xdr:rowOff>
    </xdr:from>
    <xdr:to>
      <xdr:col>5</xdr:col>
      <xdr:colOff>571500</xdr:colOff>
      <xdr:row>12</xdr:row>
      <xdr:rowOff>95250</xdr:rowOff>
    </xdr:to>
    <xdr:sp macro="[0]!SelectRegRF.Region_Click">
      <xdr:nvSpPr>
        <xdr:cNvPr id="166" name="Freeform 1564"/>
        <xdr:cNvSpPr>
          <a:spLocks/>
        </xdr:cNvSpPr>
      </xdr:nvSpPr>
      <xdr:spPr>
        <a:xfrm>
          <a:off x="3590925" y="1943100"/>
          <a:ext cx="28575" cy="28575"/>
        </a:xfrm>
        <a:custGeom>
          <a:pathLst>
            <a:path h="4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1" y="4"/>
              </a:lnTo>
              <a:lnTo>
                <a:pt x="2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66675</xdr:rowOff>
    </xdr:from>
    <xdr:to>
      <xdr:col>6</xdr:col>
      <xdr:colOff>342900</xdr:colOff>
      <xdr:row>6</xdr:row>
      <xdr:rowOff>95250</xdr:rowOff>
    </xdr:to>
    <xdr:sp macro="[0]!SelectRegRF.Region_Click">
      <xdr:nvSpPr>
        <xdr:cNvPr id="167" name="Freeform 1566"/>
        <xdr:cNvSpPr>
          <a:spLocks/>
        </xdr:cNvSpPr>
      </xdr:nvSpPr>
      <xdr:spPr>
        <a:xfrm>
          <a:off x="3971925" y="1085850"/>
          <a:ext cx="28575" cy="28575"/>
        </a:xfrm>
        <a:custGeom>
          <a:pathLst>
            <a:path h="3" w="3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3"/>
              </a:lnTo>
              <a:lnTo>
                <a:pt x="3" y="1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57150</xdr:rowOff>
    </xdr:from>
    <xdr:to>
      <xdr:col>6</xdr:col>
      <xdr:colOff>485775</xdr:colOff>
      <xdr:row>7</xdr:row>
      <xdr:rowOff>57150</xdr:rowOff>
    </xdr:to>
    <xdr:sp macro="[0]!SelectRegRF.Region_Click">
      <xdr:nvSpPr>
        <xdr:cNvPr id="168" name="Freeform 1567"/>
        <xdr:cNvSpPr>
          <a:spLocks/>
        </xdr:cNvSpPr>
      </xdr:nvSpPr>
      <xdr:spPr>
        <a:xfrm>
          <a:off x="4019550" y="1076325"/>
          <a:ext cx="123825" cy="142875"/>
        </a:xfrm>
        <a:custGeom>
          <a:pathLst>
            <a:path h="17" w="13">
              <a:moveTo>
                <a:pt x="6" y="0"/>
              </a:moveTo>
              <a:lnTo>
                <a:pt x="5" y="2"/>
              </a:lnTo>
              <a:lnTo>
                <a:pt x="4" y="3"/>
              </a:lnTo>
              <a:lnTo>
                <a:pt x="1" y="5"/>
              </a:lnTo>
              <a:lnTo>
                <a:pt x="1" y="7"/>
              </a:lnTo>
              <a:lnTo>
                <a:pt x="2" y="8"/>
              </a:lnTo>
              <a:lnTo>
                <a:pt x="0" y="10"/>
              </a:lnTo>
              <a:lnTo>
                <a:pt x="0" y="12"/>
              </a:lnTo>
              <a:lnTo>
                <a:pt x="1" y="13"/>
              </a:lnTo>
              <a:lnTo>
                <a:pt x="1" y="15"/>
              </a:lnTo>
              <a:lnTo>
                <a:pt x="4" y="17"/>
              </a:lnTo>
              <a:lnTo>
                <a:pt x="6" y="15"/>
              </a:lnTo>
              <a:lnTo>
                <a:pt x="7" y="15"/>
              </a:lnTo>
              <a:lnTo>
                <a:pt x="9" y="14"/>
              </a:lnTo>
              <a:lnTo>
                <a:pt x="12" y="13"/>
              </a:lnTo>
              <a:lnTo>
                <a:pt x="11" y="11"/>
              </a:lnTo>
              <a:lnTo>
                <a:pt x="11" y="8"/>
              </a:lnTo>
              <a:lnTo>
                <a:pt x="13" y="6"/>
              </a:lnTo>
              <a:lnTo>
                <a:pt x="11" y="5"/>
              </a:lnTo>
              <a:lnTo>
                <a:pt x="9" y="3"/>
              </a:lnTo>
              <a:lnTo>
                <a:pt x="8" y="1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47625</xdr:rowOff>
    </xdr:from>
    <xdr:to>
      <xdr:col>6</xdr:col>
      <xdr:colOff>400050</xdr:colOff>
      <xdr:row>7</xdr:row>
      <xdr:rowOff>104775</xdr:rowOff>
    </xdr:to>
    <xdr:sp macro="[0]!SelectRegRF.Region_Click">
      <xdr:nvSpPr>
        <xdr:cNvPr id="169" name="Freeform 1568"/>
        <xdr:cNvSpPr>
          <a:spLocks/>
        </xdr:cNvSpPr>
      </xdr:nvSpPr>
      <xdr:spPr>
        <a:xfrm>
          <a:off x="4000500" y="1209675"/>
          <a:ext cx="57150" cy="47625"/>
        </a:xfrm>
        <a:custGeom>
          <a:pathLst>
            <a:path h="6" w="6">
              <a:moveTo>
                <a:pt x="2" y="1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3" y="6"/>
              </a:lnTo>
              <a:lnTo>
                <a:pt x="5" y="4"/>
              </a:lnTo>
              <a:lnTo>
                <a:pt x="6" y="2"/>
              </a:lnTo>
              <a:lnTo>
                <a:pt x="4" y="1"/>
              </a:lnTo>
              <a:lnTo>
                <a:pt x="2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133350</xdr:rowOff>
    </xdr:from>
    <xdr:to>
      <xdr:col>7</xdr:col>
      <xdr:colOff>590550</xdr:colOff>
      <xdr:row>27</xdr:row>
      <xdr:rowOff>28575</xdr:rowOff>
    </xdr:to>
    <xdr:sp macro="[0]!SelectRegRF.Region_Click">
      <xdr:nvSpPr>
        <xdr:cNvPr id="170" name="ShapeReg_27"/>
        <xdr:cNvSpPr>
          <a:spLocks/>
        </xdr:cNvSpPr>
      </xdr:nvSpPr>
      <xdr:spPr>
        <a:xfrm>
          <a:off x="3543300" y="1438275"/>
          <a:ext cx="1314450" cy="2609850"/>
        </a:xfrm>
        <a:custGeom>
          <a:pathLst>
            <a:path h="10988" w="4898">
              <a:moveTo>
                <a:pt x="4003" y="3460"/>
              </a:moveTo>
              <a:lnTo>
                <a:pt x="4028" y="3523"/>
              </a:lnTo>
              <a:lnTo>
                <a:pt x="4063" y="3605"/>
              </a:lnTo>
              <a:lnTo>
                <a:pt x="4146" y="3661"/>
              </a:lnTo>
              <a:lnTo>
                <a:pt x="4154" y="3817"/>
              </a:lnTo>
              <a:lnTo>
                <a:pt x="4237" y="3967"/>
              </a:lnTo>
              <a:lnTo>
                <a:pt x="4237" y="4028"/>
              </a:lnTo>
              <a:lnTo>
                <a:pt x="4257" y="4146"/>
              </a:lnTo>
              <a:lnTo>
                <a:pt x="4284" y="4328"/>
              </a:lnTo>
              <a:lnTo>
                <a:pt x="4213" y="4349"/>
              </a:lnTo>
              <a:lnTo>
                <a:pt x="4166" y="4425"/>
              </a:lnTo>
              <a:lnTo>
                <a:pt x="4122" y="4469"/>
              </a:lnTo>
              <a:lnTo>
                <a:pt x="4149" y="4548"/>
              </a:lnTo>
              <a:lnTo>
                <a:pt x="4175" y="4522"/>
              </a:lnTo>
              <a:lnTo>
                <a:pt x="4263" y="4557"/>
              </a:lnTo>
              <a:lnTo>
                <a:pt x="4263" y="4634"/>
              </a:lnTo>
              <a:lnTo>
                <a:pt x="4296" y="4666"/>
              </a:lnTo>
              <a:lnTo>
                <a:pt x="4263" y="4695"/>
              </a:lnTo>
              <a:lnTo>
                <a:pt x="4263" y="4778"/>
              </a:lnTo>
              <a:lnTo>
                <a:pt x="4345" y="4822"/>
              </a:lnTo>
              <a:lnTo>
                <a:pt x="4372" y="4951"/>
              </a:lnTo>
              <a:lnTo>
                <a:pt x="4469" y="5048"/>
              </a:lnTo>
              <a:lnTo>
                <a:pt x="4437" y="5139"/>
              </a:lnTo>
              <a:lnTo>
                <a:pt x="4381" y="5227"/>
              </a:lnTo>
              <a:lnTo>
                <a:pt x="4404" y="5298"/>
              </a:lnTo>
              <a:lnTo>
                <a:pt x="4404" y="5359"/>
              </a:lnTo>
              <a:lnTo>
                <a:pt x="4375" y="5389"/>
              </a:lnTo>
              <a:lnTo>
                <a:pt x="4375" y="5483"/>
              </a:lnTo>
              <a:lnTo>
                <a:pt x="4425" y="5506"/>
              </a:lnTo>
              <a:lnTo>
                <a:pt x="4501" y="5506"/>
              </a:lnTo>
              <a:lnTo>
                <a:pt x="4539" y="5468"/>
              </a:lnTo>
              <a:lnTo>
                <a:pt x="4583" y="5468"/>
              </a:lnTo>
              <a:lnTo>
                <a:pt x="4625" y="5518"/>
              </a:lnTo>
              <a:lnTo>
                <a:pt x="4710" y="5486"/>
              </a:lnTo>
              <a:lnTo>
                <a:pt x="4774" y="5515"/>
              </a:lnTo>
              <a:lnTo>
                <a:pt x="4826" y="5464"/>
              </a:lnTo>
              <a:lnTo>
                <a:pt x="4895" y="5468"/>
              </a:lnTo>
              <a:lnTo>
                <a:pt x="4898" y="5524"/>
              </a:lnTo>
              <a:lnTo>
                <a:pt x="4873" y="5577"/>
              </a:lnTo>
              <a:lnTo>
                <a:pt x="4833" y="5617"/>
              </a:lnTo>
              <a:lnTo>
                <a:pt x="4778" y="5604"/>
              </a:lnTo>
              <a:lnTo>
                <a:pt x="4715" y="5666"/>
              </a:lnTo>
              <a:lnTo>
                <a:pt x="4652" y="5689"/>
              </a:lnTo>
              <a:lnTo>
                <a:pt x="4614" y="5774"/>
              </a:lnTo>
              <a:lnTo>
                <a:pt x="4614" y="5861"/>
              </a:lnTo>
              <a:lnTo>
                <a:pt x="4647" y="5953"/>
              </a:lnTo>
              <a:lnTo>
                <a:pt x="4620" y="6030"/>
              </a:lnTo>
              <a:lnTo>
                <a:pt x="4620" y="6097"/>
              </a:lnTo>
              <a:lnTo>
                <a:pt x="4702" y="6180"/>
              </a:lnTo>
              <a:lnTo>
                <a:pt x="4753" y="6230"/>
              </a:lnTo>
              <a:lnTo>
                <a:pt x="4730" y="6299"/>
              </a:lnTo>
              <a:lnTo>
                <a:pt x="4697" y="6355"/>
              </a:lnTo>
              <a:lnTo>
                <a:pt x="4757" y="6415"/>
              </a:lnTo>
              <a:lnTo>
                <a:pt x="4699" y="6473"/>
              </a:lnTo>
              <a:lnTo>
                <a:pt x="4657" y="6503"/>
              </a:lnTo>
              <a:lnTo>
                <a:pt x="4657" y="6628"/>
              </a:lnTo>
              <a:lnTo>
                <a:pt x="4607" y="6658"/>
              </a:lnTo>
              <a:lnTo>
                <a:pt x="4588" y="6743"/>
              </a:lnTo>
              <a:lnTo>
                <a:pt x="4506" y="6776"/>
              </a:lnTo>
              <a:lnTo>
                <a:pt x="4527" y="6889"/>
              </a:lnTo>
              <a:lnTo>
                <a:pt x="4492" y="6924"/>
              </a:lnTo>
              <a:lnTo>
                <a:pt x="4478" y="7028"/>
              </a:lnTo>
              <a:lnTo>
                <a:pt x="4499" y="7122"/>
              </a:lnTo>
              <a:lnTo>
                <a:pt x="4546" y="7143"/>
              </a:lnTo>
              <a:lnTo>
                <a:pt x="4625" y="7222"/>
              </a:lnTo>
              <a:lnTo>
                <a:pt x="4657" y="7190"/>
              </a:lnTo>
              <a:lnTo>
                <a:pt x="4732" y="7218"/>
              </a:lnTo>
              <a:lnTo>
                <a:pt x="4732" y="7300"/>
              </a:lnTo>
              <a:lnTo>
                <a:pt x="4758" y="7371"/>
              </a:lnTo>
              <a:lnTo>
                <a:pt x="4706" y="7364"/>
              </a:lnTo>
              <a:lnTo>
                <a:pt x="4671" y="7427"/>
              </a:lnTo>
              <a:lnTo>
                <a:pt x="4642" y="7482"/>
              </a:lnTo>
              <a:lnTo>
                <a:pt x="4659" y="7526"/>
              </a:lnTo>
              <a:lnTo>
                <a:pt x="4734" y="7526"/>
              </a:lnTo>
              <a:lnTo>
                <a:pt x="4769" y="7601"/>
              </a:lnTo>
              <a:lnTo>
                <a:pt x="4795" y="7670"/>
              </a:lnTo>
              <a:lnTo>
                <a:pt x="4753" y="7712"/>
              </a:lnTo>
              <a:lnTo>
                <a:pt x="4708" y="7783"/>
              </a:lnTo>
              <a:lnTo>
                <a:pt x="4708" y="7844"/>
              </a:lnTo>
              <a:lnTo>
                <a:pt x="4685" y="7897"/>
              </a:lnTo>
              <a:lnTo>
                <a:pt x="4615" y="7897"/>
              </a:lnTo>
              <a:lnTo>
                <a:pt x="4558" y="7839"/>
              </a:lnTo>
              <a:lnTo>
                <a:pt x="4478" y="7839"/>
              </a:lnTo>
              <a:lnTo>
                <a:pt x="4447" y="7785"/>
              </a:lnTo>
              <a:lnTo>
                <a:pt x="4374" y="7752"/>
              </a:lnTo>
              <a:lnTo>
                <a:pt x="4358" y="7703"/>
              </a:lnTo>
              <a:lnTo>
                <a:pt x="4297" y="7689"/>
              </a:lnTo>
              <a:lnTo>
                <a:pt x="4214" y="7740"/>
              </a:lnTo>
              <a:lnTo>
                <a:pt x="4194" y="7833"/>
              </a:lnTo>
              <a:lnTo>
                <a:pt x="4236" y="7930"/>
              </a:lnTo>
              <a:lnTo>
                <a:pt x="4172" y="8023"/>
              </a:lnTo>
              <a:lnTo>
                <a:pt x="4070" y="8125"/>
              </a:lnTo>
              <a:lnTo>
                <a:pt x="4001" y="8224"/>
              </a:lnTo>
              <a:lnTo>
                <a:pt x="3977" y="8326"/>
              </a:lnTo>
              <a:lnTo>
                <a:pt x="3941" y="8413"/>
              </a:lnTo>
              <a:lnTo>
                <a:pt x="4006" y="8479"/>
              </a:lnTo>
              <a:lnTo>
                <a:pt x="3942" y="8524"/>
              </a:lnTo>
              <a:lnTo>
                <a:pt x="3851" y="8463"/>
              </a:lnTo>
              <a:lnTo>
                <a:pt x="3805" y="8355"/>
              </a:lnTo>
              <a:lnTo>
                <a:pt x="3728" y="8278"/>
              </a:lnTo>
              <a:lnTo>
                <a:pt x="3655" y="8315"/>
              </a:lnTo>
              <a:lnTo>
                <a:pt x="3623" y="8417"/>
              </a:lnTo>
              <a:lnTo>
                <a:pt x="3505" y="8460"/>
              </a:lnTo>
              <a:lnTo>
                <a:pt x="3412" y="8444"/>
              </a:lnTo>
              <a:lnTo>
                <a:pt x="3313" y="8468"/>
              </a:lnTo>
              <a:lnTo>
                <a:pt x="3311" y="8608"/>
              </a:lnTo>
              <a:lnTo>
                <a:pt x="3255" y="8663"/>
              </a:lnTo>
              <a:lnTo>
                <a:pt x="3255" y="8796"/>
              </a:lnTo>
              <a:lnTo>
                <a:pt x="3321" y="8861"/>
              </a:lnTo>
              <a:lnTo>
                <a:pt x="3366" y="8969"/>
              </a:lnTo>
              <a:lnTo>
                <a:pt x="3366" y="9030"/>
              </a:lnTo>
              <a:lnTo>
                <a:pt x="3294" y="9068"/>
              </a:lnTo>
              <a:lnTo>
                <a:pt x="3259" y="9153"/>
              </a:lnTo>
              <a:lnTo>
                <a:pt x="3192" y="9153"/>
              </a:lnTo>
              <a:lnTo>
                <a:pt x="3173" y="9242"/>
              </a:lnTo>
              <a:lnTo>
                <a:pt x="3141" y="9317"/>
              </a:lnTo>
              <a:lnTo>
                <a:pt x="3192" y="9392"/>
              </a:lnTo>
              <a:lnTo>
                <a:pt x="3195" y="9467"/>
              </a:lnTo>
              <a:lnTo>
                <a:pt x="3157" y="9493"/>
              </a:lnTo>
              <a:lnTo>
                <a:pt x="3157" y="9603"/>
              </a:lnTo>
              <a:lnTo>
                <a:pt x="3176" y="9665"/>
              </a:lnTo>
              <a:lnTo>
                <a:pt x="3144" y="9724"/>
              </a:lnTo>
              <a:lnTo>
                <a:pt x="3155" y="9799"/>
              </a:lnTo>
              <a:lnTo>
                <a:pt x="3018" y="9807"/>
              </a:lnTo>
              <a:lnTo>
                <a:pt x="3018" y="9866"/>
              </a:lnTo>
              <a:lnTo>
                <a:pt x="2959" y="9855"/>
              </a:lnTo>
              <a:lnTo>
                <a:pt x="2938" y="9914"/>
              </a:lnTo>
              <a:lnTo>
                <a:pt x="3026" y="9970"/>
              </a:lnTo>
              <a:lnTo>
                <a:pt x="3160" y="10104"/>
              </a:lnTo>
              <a:lnTo>
                <a:pt x="3223" y="10141"/>
              </a:lnTo>
              <a:lnTo>
                <a:pt x="3198" y="10201"/>
              </a:lnTo>
              <a:lnTo>
                <a:pt x="3147" y="10182"/>
              </a:lnTo>
              <a:lnTo>
                <a:pt x="3107" y="10222"/>
              </a:lnTo>
              <a:lnTo>
                <a:pt x="3003" y="10217"/>
              </a:lnTo>
              <a:lnTo>
                <a:pt x="2913" y="10307"/>
              </a:lnTo>
              <a:lnTo>
                <a:pt x="2789" y="10286"/>
              </a:lnTo>
              <a:lnTo>
                <a:pt x="2743" y="10332"/>
              </a:lnTo>
              <a:lnTo>
                <a:pt x="2715" y="10501"/>
              </a:lnTo>
              <a:lnTo>
                <a:pt x="2606" y="10529"/>
              </a:lnTo>
              <a:lnTo>
                <a:pt x="2606" y="10607"/>
              </a:lnTo>
              <a:lnTo>
                <a:pt x="2535" y="10678"/>
              </a:lnTo>
              <a:lnTo>
                <a:pt x="2535" y="10797"/>
              </a:lnTo>
              <a:lnTo>
                <a:pt x="2436" y="10826"/>
              </a:lnTo>
              <a:lnTo>
                <a:pt x="2299" y="10946"/>
              </a:lnTo>
              <a:lnTo>
                <a:pt x="2200" y="10988"/>
              </a:lnTo>
              <a:lnTo>
                <a:pt x="2126" y="10988"/>
              </a:lnTo>
              <a:lnTo>
                <a:pt x="2031" y="10939"/>
              </a:lnTo>
              <a:lnTo>
                <a:pt x="1925" y="10939"/>
              </a:lnTo>
              <a:lnTo>
                <a:pt x="1815" y="10900"/>
              </a:lnTo>
              <a:lnTo>
                <a:pt x="1734" y="10819"/>
              </a:lnTo>
              <a:lnTo>
                <a:pt x="1769" y="10771"/>
              </a:lnTo>
              <a:lnTo>
                <a:pt x="1811" y="10666"/>
              </a:lnTo>
              <a:lnTo>
                <a:pt x="1896" y="10628"/>
              </a:lnTo>
              <a:lnTo>
                <a:pt x="1973" y="10551"/>
              </a:lnTo>
              <a:lnTo>
                <a:pt x="1962" y="10455"/>
              </a:lnTo>
              <a:lnTo>
                <a:pt x="2039" y="10377"/>
              </a:lnTo>
              <a:lnTo>
                <a:pt x="2068" y="10280"/>
              </a:lnTo>
              <a:lnTo>
                <a:pt x="2040" y="10204"/>
              </a:lnTo>
              <a:lnTo>
                <a:pt x="2040" y="10113"/>
              </a:lnTo>
              <a:lnTo>
                <a:pt x="1942" y="10015"/>
              </a:lnTo>
              <a:lnTo>
                <a:pt x="1912" y="9903"/>
              </a:lnTo>
              <a:lnTo>
                <a:pt x="1816" y="9808"/>
              </a:lnTo>
              <a:lnTo>
                <a:pt x="1847" y="9682"/>
              </a:lnTo>
              <a:lnTo>
                <a:pt x="1819" y="9624"/>
              </a:lnTo>
              <a:lnTo>
                <a:pt x="1729" y="9655"/>
              </a:lnTo>
              <a:lnTo>
                <a:pt x="1591" y="9641"/>
              </a:lnTo>
              <a:lnTo>
                <a:pt x="1548" y="9684"/>
              </a:lnTo>
              <a:lnTo>
                <a:pt x="1456" y="9666"/>
              </a:lnTo>
              <a:lnTo>
                <a:pt x="1367" y="9569"/>
              </a:lnTo>
              <a:lnTo>
                <a:pt x="1314" y="9478"/>
              </a:lnTo>
              <a:lnTo>
                <a:pt x="1399" y="9393"/>
              </a:lnTo>
              <a:lnTo>
                <a:pt x="1456" y="9370"/>
              </a:lnTo>
              <a:lnTo>
                <a:pt x="1449" y="9235"/>
              </a:lnTo>
              <a:lnTo>
                <a:pt x="1399" y="9139"/>
              </a:lnTo>
              <a:lnTo>
                <a:pt x="1333" y="9116"/>
              </a:lnTo>
              <a:lnTo>
                <a:pt x="1296" y="9083"/>
              </a:lnTo>
              <a:lnTo>
                <a:pt x="1282" y="9008"/>
              </a:lnTo>
              <a:lnTo>
                <a:pt x="1305" y="8909"/>
              </a:lnTo>
              <a:lnTo>
                <a:pt x="1305" y="8768"/>
              </a:lnTo>
              <a:lnTo>
                <a:pt x="1366" y="8660"/>
              </a:lnTo>
              <a:lnTo>
                <a:pt x="1470" y="8608"/>
              </a:lnTo>
              <a:lnTo>
                <a:pt x="1456" y="8500"/>
              </a:lnTo>
              <a:lnTo>
                <a:pt x="1329" y="8457"/>
              </a:lnTo>
              <a:lnTo>
                <a:pt x="1249" y="8457"/>
              </a:lnTo>
              <a:lnTo>
                <a:pt x="1225" y="8382"/>
              </a:lnTo>
              <a:lnTo>
                <a:pt x="1155" y="8269"/>
              </a:lnTo>
              <a:lnTo>
                <a:pt x="1199" y="8149"/>
              </a:lnTo>
              <a:lnTo>
                <a:pt x="1352" y="7987"/>
              </a:lnTo>
              <a:lnTo>
                <a:pt x="1305" y="7940"/>
              </a:lnTo>
              <a:lnTo>
                <a:pt x="1169" y="7949"/>
              </a:lnTo>
              <a:lnTo>
                <a:pt x="1140" y="7841"/>
              </a:lnTo>
              <a:lnTo>
                <a:pt x="1051" y="7752"/>
              </a:lnTo>
              <a:lnTo>
                <a:pt x="995" y="7667"/>
              </a:lnTo>
              <a:lnTo>
                <a:pt x="882" y="7639"/>
              </a:lnTo>
              <a:lnTo>
                <a:pt x="731" y="7639"/>
              </a:lnTo>
              <a:lnTo>
                <a:pt x="604" y="7672"/>
              </a:lnTo>
              <a:lnTo>
                <a:pt x="501" y="7639"/>
              </a:lnTo>
              <a:lnTo>
                <a:pt x="473" y="7545"/>
              </a:lnTo>
              <a:lnTo>
                <a:pt x="557" y="7460"/>
              </a:lnTo>
              <a:lnTo>
                <a:pt x="466" y="7270"/>
              </a:lnTo>
              <a:lnTo>
                <a:pt x="573" y="7162"/>
              </a:lnTo>
              <a:lnTo>
                <a:pt x="741" y="7090"/>
              </a:lnTo>
              <a:lnTo>
                <a:pt x="811" y="6974"/>
              </a:lnTo>
              <a:lnTo>
                <a:pt x="677" y="6916"/>
              </a:lnTo>
              <a:lnTo>
                <a:pt x="559" y="6838"/>
              </a:lnTo>
              <a:lnTo>
                <a:pt x="557" y="6694"/>
              </a:lnTo>
              <a:lnTo>
                <a:pt x="668" y="6583"/>
              </a:lnTo>
              <a:lnTo>
                <a:pt x="708" y="6543"/>
              </a:lnTo>
              <a:lnTo>
                <a:pt x="715" y="6437"/>
              </a:lnTo>
              <a:lnTo>
                <a:pt x="783" y="6369"/>
              </a:lnTo>
              <a:lnTo>
                <a:pt x="783" y="6251"/>
              </a:lnTo>
              <a:lnTo>
                <a:pt x="712" y="6153"/>
              </a:lnTo>
              <a:lnTo>
                <a:pt x="760" y="6063"/>
              </a:lnTo>
              <a:lnTo>
                <a:pt x="828" y="5976"/>
              </a:lnTo>
              <a:lnTo>
                <a:pt x="891" y="5913"/>
              </a:lnTo>
              <a:lnTo>
                <a:pt x="858" y="5837"/>
              </a:lnTo>
              <a:lnTo>
                <a:pt x="877" y="5739"/>
              </a:lnTo>
              <a:lnTo>
                <a:pt x="858" y="5626"/>
              </a:lnTo>
              <a:lnTo>
                <a:pt x="804" y="5680"/>
              </a:lnTo>
              <a:lnTo>
                <a:pt x="750" y="5626"/>
              </a:lnTo>
              <a:lnTo>
                <a:pt x="642" y="5602"/>
              </a:lnTo>
              <a:lnTo>
                <a:pt x="618" y="5503"/>
              </a:lnTo>
              <a:lnTo>
                <a:pt x="665" y="5456"/>
              </a:lnTo>
              <a:lnTo>
                <a:pt x="656" y="5348"/>
              </a:lnTo>
              <a:lnTo>
                <a:pt x="614" y="5264"/>
              </a:lnTo>
              <a:lnTo>
                <a:pt x="557" y="5207"/>
              </a:lnTo>
              <a:lnTo>
                <a:pt x="501" y="5207"/>
              </a:lnTo>
              <a:lnTo>
                <a:pt x="449" y="5113"/>
              </a:lnTo>
              <a:lnTo>
                <a:pt x="491" y="5080"/>
              </a:lnTo>
              <a:lnTo>
                <a:pt x="491" y="4995"/>
              </a:lnTo>
              <a:lnTo>
                <a:pt x="458" y="4939"/>
              </a:lnTo>
              <a:lnTo>
                <a:pt x="458" y="4892"/>
              </a:lnTo>
              <a:lnTo>
                <a:pt x="522" y="4833"/>
              </a:lnTo>
              <a:lnTo>
                <a:pt x="482" y="4751"/>
              </a:lnTo>
              <a:lnTo>
                <a:pt x="379" y="4690"/>
              </a:lnTo>
              <a:lnTo>
                <a:pt x="379" y="4624"/>
              </a:lnTo>
              <a:lnTo>
                <a:pt x="336" y="4582"/>
              </a:lnTo>
              <a:lnTo>
                <a:pt x="376" y="4511"/>
              </a:lnTo>
              <a:lnTo>
                <a:pt x="361" y="4425"/>
              </a:lnTo>
              <a:lnTo>
                <a:pt x="315" y="4379"/>
              </a:lnTo>
              <a:lnTo>
                <a:pt x="317" y="4304"/>
              </a:lnTo>
              <a:lnTo>
                <a:pt x="383" y="4318"/>
              </a:lnTo>
              <a:lnTo>
                <a:pt x="401" y="4261"/>
              </a:lnTo>
              <a:lnTo>
                <a:pt x="451" y="4210"/>
              </a:lnTo>
              <a:lnTo>
                <a:pt x="482" y="4121"/>
              </a:lnTo>
              <a:lnTo>
                <a:pt x="444" y="4050"/>
              </a:lnTo>
              <a:lnTo>
                <a:pt x="480" y="4050"/>
              </a:lnTo>
              <a:lnTo>
                <a:pt x="506" y="3982"/>
              </a:lnTo>
              <a:lnTo>
                <a:pt x="461" y="3874"/>
              </a:lnTo>
              <a:lnTo>
                <a:pt x="461" y="3801"/>
              </a:lnTo>
              <a:lnTo>
                <a:pt x="388" y="3787"/>
              </a:lnTo>
              <a:lnTo>
                <a:pt x="390" y="3695"/>
              </a:lnTo>
              <a:cubicBezTo>
                <a:pt x="390" y="3695"/>
                <a:pt x="342" y="3741"/>
                <a:pt x="334" y="3749"/>
              </a:cubicBezTo>
              <a:cubicBezTo>
                <a:pt x="326" y="3757"/>
                <a:pt x="306" y="3721"/>
                <a:pt x="306" y="3721"/>
              </a:cubicBezTo>
              <a:lnTo>
                <a:pt x="249" y="3770"/>
              </a:lnTo>
              <a:lnTo>
                <a:pt x="219" y="3740"/>
              </a:lnTo>
              <a:lnTo>
                <a:pt x="207" y="3679"/>
              </a:lnTo>
              <a:lnTo>
                <a:pt x="117" y="3664"/>
              </a:lnTo>
              <a:lnTo>
                <a:pt x="59" y="3606"/>
              </a:lnTo>
              <a:lnTo>
                <a:pt x="46" y="3555"/>
              </a:lnTo>
              <a:lnTo>
                <a:pt x="5" y="3514"/>
              </a:lnTo>
              <a:lnTo>
                <a:pt x="0" y="3427"/>
              </a:lnTo>
              <a:lnTo>
                <a:pt x="86" y="3362"/>
              </a:lnTo>
              <a:lnTo>
                <a:pt x="155" y="3293"/>
              </a:lnTo>
              <a:lnTo>
                <a:pt x="190" y="3236"/>
              </a:lnTo>
              <a:lnTo>
                <a:pt x="284" y="3236"/>
              </a:lnTo>
              <a:lnTo>
                <a:pt x="284" y="3074"/>
              </a:lnTo>
              <a:lnTo>
                <a:pt x="294" y="2961"/>
              </a:lnTo>
              <a:lnTo>
                <a:pt x="193" y="2905"/>
              </a:lnTo>
              <a:lnTo>
                <a:pt x="162" y="2846"/>
              </a:lnTo>
              <a:lnTo>
                <a:pt x="143" y="2872"/>
              </a:lnTo>
              <a:lnTo>
                <a:pt x="114" y="2809"/>
              </a:lnTo>
              <a:lnTo>
                <a:pt x="179" y="2745"/>
              </a:lnTo>
              <a:lnTo>
                <a:pt x="268" y="2731"/>
              </a:lnTo>
              <a:lnTo>
                <a:pt x="259" y="2681"/>
              </a:lnTo>
              <a:lnTo>
                <a:pt x="303" y="2637"/>
              </a:lnTo>
              <a:lnTo>
                <a:pt x="287" y="2575"/>
              </a:lnTo>
              <a:lnTo>
                <a:pt x="221" y="2540"/>
              </a:lnTo>
              <a:lnTo>
                <a:pt x="162" y="2528"/>
              </a:lnTo>
              <a:lnTo>
                <a:pt x="122" y="2488"/>
              </a:lnTo>
              <a:lnTo>
                <a:pt x="103" y="2437"/>
              </a:lnTo>
              <a:lnTo>
                <a:pt x="59" y="2437"/>
              </a:lnTo>
              <a:lnTo>
                <a:pt x="54" y="2380"/>
              </a:lnTo>
              <a:lnTo>
                <a:pt x="148" y="2399"/>
              </a:lnTo>
              <a:lnTo>
                <a:pt x="226" y="2387"/>
              </a:lnTo>
              <a:lnTo>
                <a:pt x="289" y="2451"/>
              </a:lnTo>
              <a:lnTo>
                <a:pt x="411" y="2517"/>
              </a:lnTo>
              <a:lnTo>
                <a:pt x="378" y="2611"/>
              </a:lnTo>
              <a:lnTo>
                <a:pt x="409" y="2641"/>
              </a:lnTo>
              <a:lnTo>
                <a:pt x="491" y="2724"/>
              </a:lnTo>
              <a:lnTo>
                <a:pt x="618" y="2724"/>
              </a:lnTo>
              <a:lnTo>
                <a:pt x="637" y="2648"/>
              </a:lnTo>
              <a:lnTo>
                <a:pt x="585" y="2578"/>
              </a:lnTo>
              <a:lnTo>
                <a:pt x="590" y="2512"/>
              </a:lnTo>
              <a:lnTo>
                <a:pt x="501" y="2479"/>
              </a:lnTo>
              <a:lnTo>
                <a:pt x="435" y="2371"/>
              </a:lnTo>
              <a:lnTo>
                <a:pt x="397" y="2333"/>
              </a:lnTo>
              <a:lnTo>
                <a:pt x="426" y="2220"/>
              </a:lnTo>
              <a:lnTo>
                <a:pt x="468" y="2126"/>
              </a:lnTo>
              <a:lnTo>
                <a:pt x="430" y="2089"/>
              </a:lnTo>
              <a:lnTo>
                <a:pt x="407" y="1971"/>
              </a:lnTo>
              <a:lnTo>
                <a:pt x="501" y="1886"/>
              </a:lnTo>
              <a:lnTo>
                <a:pt x="722" y="1886"/>
              </a:lnTo>
              <a:lnTo>
                <a:pt x="835" y="1929"/>
              </a:lnTo>
              <a:lnTo>
                <a:pt x="835" y="1900"/>
              </a:lnTo>
              <a:lnTo>
                <a:pt x="1018" y="1900"/>
              </a:lnTo>
              <a:lnTo>
                <a:pt x="1141" y="1849"/>
              </a:lnTo>
              <a:lnTo>
                <a:pt x="1230" y="1849"/>
              </a:lnTo>
              <a:lnTo>
                <a:pt x="1277" y="1802"/>
              </a:lnTo>
              <a:lnTo>
                <a:pt x="1230" y="1731"/>
              </a:lnTo>
              <a:lnTo>
                <a:pt x="1173" y="1712"/>
              </a:lnTo>
              <a:lnTo>
                <a:pt x="1126" y="1665"/>
              </a:lnTo>
              <a:lnTo>
                <a:pt x="1180" y="1611"/>
              </a:lnTo>
              <a:cubicBezTo>
                <a:pt x="1216" y="1576"/>
                <a:pt x="1216" y="1646"/>
                <a:pt x="1216" y="1646"/>
              </a:cubicBezTo>
              <a:lnTo>
                <a:pt x="1272" y="1632"/>
              </a:lnTo>
              <a:lnTo>
                <a:pt x="1235" y="1590"/>
              </a:lnTo>
              <a:lnTo>
                <a:pt x="1260" y="1531"/>
              </a:lnTo>
              <a:lnTo>
                <a:pt x="1220" y="1491"/>
              </a:lnTo>
              <a:lnTo>
                <a:pt x="1268" y="1425"/>
              </a:lnTo>
              <a:lnTo>
                <a:pt x="1333" y="1374"/>
              </a:lnTo>
              <a:lnTo>
                <a:pt x="1268" y="1369"/>
              </a:lnTo>
              <a:lnTo>
                <a:pt x="1263" y="1298"/>
              </a:lnTo>
              <a:lnTo>
                <a:pt x="1395" y="1303"/>
              </a:lnTo>
              <a:lnTo>
                <a:pt x="1446" y="1195"/>
              </a:lnTo>
              <a:lnTo>
                <a:pt x="1576" y="1146"/>
              </a:lnTo>
              <a:lnTo>
                <a:pt x="1625" y="1096"/>
              </a:lnTo>
              <a:lnTo>
                <a:pt x="1801" y="1070"/>
              </a:lnTo>
              <a:lnTo>
                <a:pt x="1846" y="1026"/>
              </a:lnTo>
              <a:lnTo>
                <a:pt x="1973" y="988"/>
              </a:lnTo>
              <a:lnTo>
                <a:pt x="2001" y="955"/>
              </a:lnTo>
              <a:lnTo>
                <a:pt x="1917" y="927"/>
              </a:lnTo>
              <a:lnTo>
                <a:pt x="1964" y="880"/>
              </a:lnTo>
              <a:lnTo>
                <a:pt x="2086" y="852"/>
              </a:lnTo>
              <a:lnTo>
                <a:pt x="2189" y="837"/>
              </a:lnTo>
              <a:lnTo>
                <a:pt x="2213" y="786"/>
              </a:lnTo>
              <a:lnTo>
                <a:pt x="2298" y="772"/>
              </a:lnTo>
              <a:lnTo>
                <a:pt x="2253" y="856"/>
              </a:lnTo>
              <a:lnTo>
                <a:pt x="2253" y="924"/>
              </a:lnTo>
              <a:lnTo>
                <a:pt x="2312" y="866"/>
              </a:lnTo>
              <a:lnTo>
                <a:pt x="2458" y="870"/>
              </a:lnTo>
              <a:lnTo>
                <a:pt x="2472" y="795"/>
              </a:lnTo>
              <a:lnTo>
                <a:pt x="2566" y="776"/>
              </a:lnTo>
              <a:lnTo>
                <a:pt x="2660" y="795"/>
              </a:lnTo>
              <a:lnTo>
                <a:pt x="2617" y="739"/>
              </a:lnTo>
              <a:lnTo>
                <a:pt x="2561" y="696"/>
              </a:lnTo>
              <a:lnTo>
                <a:pt x="2533" y="645"/>
              </a:lnTo>
              <a:lnTo>
                <a:pt x="2636" y="645"/>
              </a:lnTo>
              <a:lnTo>
                <a:pt x="2744" y="612"/>
              </a:lnTo>
              <a:lnTo>
                <a:pt x="2777" y="612"/>
              </a:lnTo>
              <a:lnTo>
                <a:pt x="2768" y="532"/>
              </a:lnTo>
              <a:lnTo>
                <a:pt x="2730" y="503"/>
              </a:lnTo>
              <a:lnTo>
                <a:pt x="2730" y="391"/>
              </a:lnTo>
              <a:lnTo>
                <a:pt x="2754" y="315"/>
              </a:lnTo>
              <a:lnTo>
                <a:pt x="2824" y="141"/>
              </a:lnTo>
              <a:lnTo>
                <a:pt x="2909" y="80"/>
              </a:lnTo>
              <a:lnTo>
                <a:pt x="2984" y="0"/>
              </a:lnTo>
              <a:lnTo>
                <a:pt x="3078" y="57"/>
              </a:lnTo>
              <a:lnTo>
                <a:pt x="3149" y="47"/>
              </a:lnTo>
              <a:lnTo>
                <a:pt x="3170" y="144"/>
              </a:lnTo>
              <a:lnTo>
                <a:pt x="3097" y="217"/>
              </a:lnTo>
              <a:lnTo>
                <a:pt x="3036" y="296"/>
              </a:lnTo>
              <a:lnTo>
                <a:pt x="3185" y="305"/>
              </a:lnTo>
              <a:lnTo>
                <a:pt x="3215" y="275"/>
              </a:lnTo>
              <a:lnTo>
                <a:pt x="3307" y="275"/>
              </a:lnTo>
              <a:lnTo>
                <a:pt x="3375" y="344"/>
              </a:lnTo>
              <a:lnTo>
                <a:pt x="3314" y="405"/>
              </a:lnTo>
              <a:cubicBezTo>
                <a:pt x="3314" y="405"/>
                <a:pt x="3309" y="466"/>
                <a:pt x="3337" y="466"/>
              </a:cubicBezTo>
              <a:cubicBezTo>
                <a:pt x="3365" y="466"/>
                <a:pt x="3441" y="499"/>
                <a:pt x="3441" y="499"/>
              </a:cubicBezTo>
              <a:lnTo>
                <a:pt x="3464" y="419"/>
              </a:lnTo>
              <a:lnTo>
                <a:pt x="3422" y="377"/>
              </a:lnTo>
              <a:lnTo>
                <a:pt x="3525" y="320"/>
              </a:lnTo>
              <a:lnTo>
                <a:pt x="3619" y="320"/>
              </a:lnTo>
              <a:lnTo>
                <a:pt x="3716" y="252"/>
              </a:lnTo>
              <a:lnTo>
                <a:pt x="3770" y="306"/>
              </a:lnTo>
              <a:lnTo>
                <a:pt x="3843" y="271"/>
              </a:lnTo>
              <a:lnTo>
                <a:pt x="3897" y="325"/>
              </a:lnTo>
              <a:lnTo>
                <a:pt x="3944" y="419"/>
              </a:lnTo>
              <a:lnTo>
                <a:pt x="4000" y="466"/>
              </a:lnTo>
              <a:lnTo>
                <a:pt x="4033" y="428"/>
              </a:lnTo>
              <a:lnTo>
                <a:pt x="4083" y="478"/>
              </a:lnTo>
              <a:lnTo>
                <a:pt x="4146" y="541"/>
              </a:lnTo>
              <a:lnTo>
                <a:pt x="4137" y="640"/>
              </a:lnTo>
              <a:lnTo>
                <a:pt x="4043" y="621"/>
              </a:lnTo>
              <a:lnTo>
                <a:pt x="4080" y="659"/>
              </a:lnTo>
              <a:lnTo>
                <a:pt x="4174" y="710"/>
              </a:lnTo>
              <a:lnTo>
                <a:pt x="4233" y="812"/>
              </a:lnTo>
              <a:lnTo>
                <a:pt x="4179" y="866"/>
              </a:lnTo>
              <a:lnTo>
                <a:pt x="4179" y="960"/>
              </a:lnTo>
              <a:lnTo>
                <a:pt x="4132" y="1026"/>
              </a:lnTo>
              <a:lnTo>
                <a:pt x="4087" y="1117"/>
              </a:lnTo>
              <a:lnTo>
                <a:pt x="4033" y="1171"/>
              </a:lnTo>
              <a:lnTo>
                <a:pt x="3939" y="1284"/>
              </a:lnTo>
              <a:lnTo>
                <a:pt x="3939" y="1331"/>
              </a:lnTo>
              <a:lnTo>
                <a:pt x="3911" y="1463"/>
              </a:lnTo>
              <a:lnTo>
                <a:pt x="3840" y="1534"/>
              </a:lnTo>
              <a:lnTo>
                <a:pt x="3812" y="1679"/>
              </a:lnTo>
              <a:lnTo>
                <a:pt x="3699" y="1708"/>
              </a:lnTo>
              <a:lnTo>
                <a:pt x="3664" y="1813"/>
              </a:lnTo>
              <a:lnTo>
                <a:pt x="3586" y="1891"/>
              </a:lnTo>
              <a:lnTo>
                <a:pt x="3568" y="2013"/>
              </a:lnTo>
              <a:lnTo>
                <a:pt x="3544" y="2098"/>
              </a:lnTo>
              <a:lnTo>
                <a:pt x="3629" y="2060"/>
              </a:lnTo>
              <a:lnTo>
                <a:pt x="3610" y="1966"/>
              </a:lnTo>
              <a:lnTo>
                <a:pt x="3695" y="1915"/>
              </a:lnTo>
              <a:cubicBezTo>
                <a:pt x="3695" y="1915"/>
                <a:pt x="3770" y="1891"/>
                <a:pt x="3812" y="1891"/>
              </a:cubicBezTo>
              <a:cubicBezTo>
                <a:pt x="3855" y="1891"/>
                <a:pt x="3869" y="1806"/>
                <a:pt x="3869" y="1806"/>
              </a:cubicBezTo>
              <a:lnTo>
                <a:pt x="3949" y="1741"/>
              </a:lnTo>
              <a:lnTo>
                <a:pt x="4024" y="1712"/>
              </a:lnTo>
              <a:lnTo>
                <a:pt x="4069" y="1625"/>
              </a:lnTo>
              <a:lnTo>
                <a:pt x="4033" y="1590"/>
              </a:lnTo>
              <a:lnTo>
                <a:pt x="3977" y="1585"/>
              </a:lnTo>
              <a:lnTo>
                <a:pt x="3982" y="1548"/>
              </a:lnTo>
              <a:lnTo>
                <a:pt x="3977" y="1472"/>
              </a:lnTo>
              <a:lnTo>
                <a:pt x="4047" y="1468"/>
              </a:lnTo>
              <a:lnTo>
                <a:pt x="4104" y="1468"/>
              </a:lnTo>
              <a:lnTo>
                <a:pt x="4116" y="1550"/>
              </a:lnTo>
              <a:lnTo>
                <a:pt x="4154" y="1580"/>
              </a:lnTo>
              <a:lnTo>
                <a:pt x="4144" y="1625"/>
              </a:lnTo>
              <a:lnTo>
                <a:pt x="4112" y="1659"/>
              </a:lnTo>
              <a:lnTo>
                <a:pt x="4133" y="1714"/>
              </a:lnTo>
              <a:lnTo>
                <a:pt x="4175" y="1777"/>
              </a:lnTo>
              <a:lnTo>
                <a:pt x="4215" y="1817"/>
              </a:lnTo>
              <a:lnTo>
                <a:pt x="4199" y="1911"/>
              </a:lnTo>
              <a:lnTo>
                <a:pt x="4232" y="1982"/>
              </a:lnTo>
              <a:lnTo>
                <a:pt x="4327" y="2017"/>
              </a:lnTo>
              <a:lnTo>
                <a:pt x="4327" y="2066"/>
              </a:lnTo>
              <a:lnTo>
                <a:pt x="4454" y="2158"/>
              </a:lnTo>
              <a:lnTo>
                <a:pt x="4514" y="2218"/>
              </a:lnTo>
              <a:lnTo>
                <a:pt x="4514" y="2334"/>
              </a:lnTo>
              <a:lnTo>
                <a:pt x="4581" y="2461"/>
              </a:lnTo>
              <a:lnTo>
                <a:pt x="4655" y="2461"/>
              </a:lnTo>
              <a:lnTo>
                <a:pt x="4662" y="2557"/>
              </a:lnTo>
              <a:lnTo>
                <a:pt x="4624" y="2557"/>
              </a:lnTo>
              <a:lnTo>
                <a:pt x="4604" y="2622"/>
              </a:lnTo>
              <a:lnTo>
                <a:pt x="4514" y="2712"/>
              </a:lnTo>
              <a:lnTo>
                <a:pt x="4437" y="2765"/>
              </a:lnTo>
              <a:lnTo>
                <a:pt x="4440" y="2860"/>
              </a:lnTo>
              <a:lnTo>
                <a:pt x="4440" y="2934"/>
              </a:lnTo>
              <a:lnTo>
                <a:pt x="4370" y="2959"/>
              </a:lnTo>
              <a:lnTo>
                <a:pt x="4345" y="3051"/>
              </a:lnTo>
              <a:lnTo>
                <a:pt x="4398" y="3103"/>
              </a:lnTo>
              <a:lnTo>
                <a:pt x="4398" y="3181"/>
              </a:lnTo>
              <a:lnTo>
                <a:pt x="4370" y="3245"/>
              </a:lnTo>
              <a:lnTo>
                <a:pt x="4274" y="3216"/>
              </a:lnTo>
              <a:lnTo>
                <a:pt x="4204" y="3237"/>
              </a:lnTo>
              <a:lnTo>
                <a:pt x="4102" y="3382"/>
              </a:lnTo>
              <a:lnTo>
                <a:pt x="4003" y="3421"/>
              </a:lnTo>
              <a:lnTo>
                <a:pt x="4003" y="3460"/>
              </a:lnTo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114300</xdr:rowOff>
    </xdr:from>
    <xdr:to>
      <xdr:col>6</xdr:col>
      <xdr:colOff>276225</xdr:colOff>
      <xdr:row>24</xdr:row>
      <xdr:rowOff>66675</xdr:rowOff>
    </xdr:to>
    <xdr:sp macro="[0]!SelectRegRF.Region_Click">
      <xdr:nvSpPr>
        <xdr:cNvPr id="171" name="ShapeReg_72"/>
        <xdr:cNvSpPr>
          <a:spLocks/>
        </xdr:cNvSpPr>
      </xdr:nvSpPr>
      <xdr:spPr>
        <a:xfrm>
          <a:off x="3124200" y="3133725"/>
          <a:ext cx="809625" cy="523875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114300</xdr:rowOff>
    </xdr:from>
    <xdr:to>
      <xdr:col>6</xdr:col>
      <xdr:colOff>276225</xdr:colOff>
      <xdr:row>26</xdr:row>
      <xdr:rowOff>133350</xdr:rowOff>
    </xdr:to>
    <xdr:sp macro="[0]!SelectRegRF.Region_Click">
      <xdr:nvSpPr>
        <xdr:cNvPr id="172" name="ShapeReg_23"/>
        <xdr:cNvSpPr>
          <a:spLocks/>
        </xdr:cNvSpPr>
      </xdr:nvSpPr>
      <xdr:spPr>
        <a:xfrm>
          <a:off x="3638550" y="3562350"/>
          <a:ext cx="295275" cy="447675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electRegRF.Region_Click">
      <xdr:nvSpPr>
        <xdr:cNvPr id="173" name="ShapeReg_61"/>
        <xdr:cNvSpPr>
          <a:spLocks/>
        </xdr:cNvSpPr>
      </xdr:nvSpPr>
      <xdr:spPr>
        <a:xfrm>
          <a:off x="3829050" y="3695700"/>
          <a:ext cx="257175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electRegRF.Region_Click">
      <xdr:nvSpPr>
        <xdr:cNvPr id="174" name="ShapeReg_46"/>
        <xdr:cNvSpPr>
          <a:spLocks/>
        </xdr:cNvSpPr>
      </xdr:nvSpPr>
      <xdr:spPr>
        <a:xfrm>
          <a:off x="266700" y="347662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142875</xdr:colOff>
      <xdr:row>7</xdr:row>
      <xdr:rowOff>19050</xdr:rowOff>
    </xdr:to>
    <xdr:sp macro="[0]!SelectRegRF.Region_Click">
      <xdr:nvSpPr>
        <xdr:cNvPr id="175" name="Freeform 1575"/>
        <xdr:cNvSpPr>
          <a:spLocks/>
        </xdr:cNvSpPr>
      </xdr:nvSpPr>
      <xdr:spPr>
        <a:xfrm>
          <a:off x="5486400" y="1085850"/>
          <a:ext cx="142875" cy="95250"/>
        </a:xfrm>
        <a:custGeom>
          <a:pathLst>
            <a:path h="11" w="15">
              <a:moveTo>
                <a:pt x="0" y="7"/>
              </a:moveTo>
              <a:lnTo>
                <a:pt x="0" y="6"/>
              </a:lnTo>
              <a:lnTo>
                <a:pt x="2" y="7"/>
              </a:lnTo>
              <a:lnTo>
                <a:pt x="3" y="6"/>
              </a:lnTo>
              <a:lnTo>
                <a:pt x="4" y="5"/>
              </a:lnTo>
              <a:lnTo>
                <a:pt x="6" y="3"/>
              </a:lnTo>
              <a:lnTo>
                <a:pt x="7" y="4"/>
              </a:lnTo>
              <a:lnTo>
                <a:pt x="8" y="4"/>
              </a:lnTo>
              <a:lnTo>
                <a:pt x="9" y="3"/>
              </a:lnTo>
              <a:lnTo>
                <a:pt x="10" y="1"/>
              </a:lnTo>
              <a:lnTo>
                <a:pt x="13" y="0"/>
              </a:lnTo>
              <a:lnTo>
                <a:pt x="15" y="1"/>
              </a:lnTo>
              <a:lnTo>
                <a:pt x="14" y="5"/>
              </a:lnTo>
              <a:lnTo>
                <a:pt x="14" y="6"/>
              </a:lnTo>
              <a:lnTo>
                <a:pt x="13" y="7"/>
              </a:lnTo>
              <a:lnTo>
                <a:pt x="11" y="8"/>
              </a:lnTo>
              <a:lnTo>
                <a:pt x="8" y="9"/>
              </a:lnTo>
              <a:lnTo>
                <a:pt x="6" y="9"/>
              </a:lnTo>
              <a:lnTo>
                <a:pt x="5" y="11"/>
              </a:lnTo>
              <a:lnTo>
                <a:pt x="2" y="10"/>
              </a:lnTo>
              <a:lnTo>
                <a:pt x="1" y="8"/>
              </a:lnTo>
              <a:lnTo>
                <a:pt x="0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0</xdr:rowOff>
    </xdr:from>
    <xdr:to>
      <xdr:col>8</xdr:col>
      <xdr:colOff>600075</xdr:colOff>
      <xdr:row>8</xdr:row>
      <xdr:rowOff>38100</xdr:rowOff>
    </xdr:to>
    <xdr:sp macro="[0]!SelectRegRF.Region_Click">
      <xdr:nvSpPr>
        <xdr:cNvPr id="176" name="Freeform 1576"/>
        <xdr:cNvSpPr>
          <a:spLocks/>
        </xdr:cNvSpPr>
      </xdr:nvSpPr>
      <xdr:spPr>
        <a:xfrm>
          <a:off x="5257800" y="1162050"/>
          <a:ext cx="219075" cy="180975"/>
        </a:xfrm>
        <a:custGeom>
          <a:pathLst>
            <a:path h="22" w="23">
              <a:moveTo>
                <a:pt x="20" y="1"/>
              </a:moveTo>
              <a:lnTo>
                <a:pt x="16" y="1"/>
              </a:lnTo>
              <a:lnTo>
                <a:pt x="15" y="2"/>
              </a:lnTo>
              <a:lnTo>
                <a:pt x="13" y="3"/>
              </a:lnTo>
              <a:lnTo>
                <a:pt x="11" y="2"/>
              </a:lnTo>
              <a:lnTo>
                <a:pt x="8" y="3"/>
              </a:lnTo>
              <a:lnTo>
                <a:pt x="8" y="5"/>
              </a:lnTo>
              <a:lnTo>
                <a:pt x="9" y="6"/>
              </a:lnTo>
              <a:lnTo>
                <a:pt x="10" y="7"/>
              </a:lnTo>
              <a:lnTo>
                <a:pt x="11" y="8"/>
              </a:lnTo>
              <a:lnTo>
                <a:pt x="10" y="9"/>
              </a:lnTo>
              <a:lnTo>
                <a:pt x="8" y="8"/>
              </a:lnTo>
              <a:lnTo>
                <a:pt x="7" y="9"/>
              </a:lnTo>
              <a:lnTo>
                <a:pt x="6" y="7"/>
              </a:lnTo>
              <a:lnTo>
                <a:pt x="3" y="8"/>
              </a:lnTo>
              <a:lnTo>
                <a:pt x="1" y="7"/>
              </a:lnTo>
              <a:lnTo>
                <a:pt x="1" y="9"/>
              </a:lnTo>
              <a:lnTo>
                <a:pt x="2" y="10"/>
              </a:lnTo>
              <a:lnTo>
                <a:pt x="0" y="11"/>
              </a:lnTo>
              <a:lnTo>
                <a:pt x="0" y="13"/>
              </a:lnTo>
              <a:lnTo>
                <a:pt x="1" y="15"/>
              </a:lnTo>
              <a:lnTo>
                <a:pt x="1" y="16"/>
              </a:lnTo>
              <a:lnTo>
                <a:pt x="2" y="16"/>
              </a:lnTo>
              <a:lnTo>
                <a:pt x="4" y="18"/>
              </a:lnTo>
              <a:lnTo>
                <a:pt x="3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2" y="22"/>
              </a:lnTo>
              <a:lnTo>
                <a:pt x="14" y="22"/>
              </a:lnTo>
              <a:lnTo>
                <a:pt x="14" y="20"/>
              </a:lnTo>
              <a:lnTo>
                <a:pt x="13" y="18"/>
              </a:lnTo>
              <a:lnTo>
                <a:pt x="14" y="17"/>
              </a:lnTo>
              <a:lnTo>
                <a:pt x="15" y="19"/>
              </a:lnTo>
              <a:lnTo>
                <a:pt x="17" y="15"/>
              </a:lnTo>
              <a:lnTo>
                <a:pt x="19" y="12"/>
              </a:lnTo>
              <a:lnTo>
                <a:pt x="20" y="13"/>
              </a:lnTo>
              <a:lnTo>
                <a:pt x="22" y="11"/>
              </a:lnTo>
              <a:lnTo>
                <a:pt x="23" y="10"/>
              </a:lnTo>
              <a:lnTo>
                <a:pt x="21" y="9"/>
              </a:lnTo>
              <a:lnTo>
                <a:pt x="19" y="10"/>
              </a:lnTo>
              <a:lnTo>
                <a:pt x="17" y="9"/>
              </a:lnTo>
              <a:lnTo>
                <a:pt x="15" y="8"/>
              </a:lnTo>
              <a:lnTo>
                <a:pt x="13" y="6"/>
              </a:lnTo>
              <a:lnTo>
                <a:pt x="14" y="5"/>
              </a:lnTo>
              <a:lnTo>
                <a:pt x="15" y="3"/>
              </a:lnTo>
              <a:lnTo>
                <a:pt x="16" y="6"/>
              </a:lnTo>
              <a:lnTo>
                <a:pt x="17" y="8"/>
              </a:lnTo>
              <a:lnTo>
                <a:pt x="19" y="8"/>
              </a:lnTo>
              <a:lnTo>
                <a:pt x="21" y="8"/>
              </a:lnTo>
              <a:lnTo>
                <a:pt x="22" y="8"/>
              </a:lnTo>
              <a:lnTo>
                <a:pt x="23" y="6"/>
              </a:lnTo>
              <a:lnTo>
                <a:pt x="23" y="4"/>
              </a:lnTo>
              <a:lnTo>
                <a:pt x="21" y="4"/>
              </a:lnTo>
              <a:lnTo>
                <a:pt x="21" y="2"/>
              </a:lnTo>
              <a:lnTo>
                <a:pt x="21" y="0"/>
              </a:lnTo>
              <a:lnTo>
                <a:pt x="2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38100</xdr:rowOff>
    </xdr:from>
    <xdr:to>
      <xdr:col>9</xdr:col>
      <xdr:colOff>0</xdr:colOff>
      <xdr:row>8</xdr:row>
      <xdr:rowOff>85725</xdr:rowOff>
    </xdr:to>
    <xdr:sp macro="[0]!SelectRegRF.Region_Click">
      <xdr:nvSpPr>
        <xdr:cNvPr id="177" name="Freeform 1577"/>
        <xdr:cNvSpPr>
          <a:spLocks/>
        </xdr:cNvSpPr>
      </xdr:nvSpPr>
      <xdr:spPr>
        <a:xfrm>
          <a:off x="5457825" y="1343025"/>
          <a:ext cx="28575" cy="47625"/>
        </a:xfrm>
        <a:custGeom>
          <a:pathLst>
            <a:path h="5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2" y="5"/>
              </a:lnTo>
              <a:lnTo>
                <a:pt x="3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28575</xdr:rowOff>
    </xdr:from>
    <xdr:to>
      <xdr:col>9</xdr:col>
      <xdr:colOff>123825</xdr:colOff>
      <xdr:row>8</xdr:row>
      <xdr:rowOff>114300</xdr:rowOff>
    </xdr:to>
    <xdr:sp macro="[0]!SelectRegRF.Region_Click">
      <xdr:nvSpPr>
        <xdr:cNvPr id="178" name="Freeform 1578"/>
        <xdr:cNvSpPr>
          <a:spLocks/>
        </xdr:cNvSpPr>
      </xdr:nvSpPr>
      <xdr:spPr>
        <a:xfrm>
          <a:off x="5495925" y="1333500"/>
          <a:ext cx="114300" cy="85725"/>
        </a:xfrm>
        <a:custGeom>
          <a:pathLst>
            <a:path h="10" w="12">
              <a:moveTo>
                <a:pt x="2" y="3"/>
              </a:moveTo>
              <a:lnTo>
                <a:pt x="0" y="4"/>
              </a:lnTo>
              <a:lnTo>
                <a:pt x="1" y="6"/>
              </a:lnTo>
              <a:lnTo>
                <a:pt x="2" y="8"/>
              </a:lnTo>
              <a:lnTo>
                <a:pt x="2" y="10"/>
              </a:lnTo>
              <a:lnTo>
                <a:pt x="3" y="8"/>
              </a:lnTo>
              <a:lnTo>
                <a:pt x="6" y="7"/>
              </a:lnTo>
              <a:lnTo>
                <a:pt x="9" y="6"/>
              </a:lnTo>
              <a:lnTo>
                <a:pt x="12" y="5"/>
              </a:lnTo>
              <a:lnTo>
                <a:pt x="10" y="1"/>
              </a:lnTo>
              <a:lnTo>
                <a:pt x="8" y="1"/>
              </a:lnTo>
              <a:lnTo>
                <a:pt x="5" y="0"/>
              </a:lnTo>
              <a:lnTo>
                <a:pt x="3" y="2"/>
              </a:lnTo>
              <a:lnTo>
                <a:pt x="2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9525</xdr:rowOff>
    </xdr:from>
    <xdr:to>
      <xdr:col>8</xdr:col>
      <xdr:colOff>381000</xdr:colOff>
      <xdr:row>8</xdr:row>
      <xdr:rowOff>38100</xdr:rowOff>
    </xdr:to>
    <xdr:sp macro="[0]!SelectRegRF.Region_Click">
      <xdr:nvSpPr>
        <xdr:cNvPr id="179" name="Freeform 1579"/>
        <xdr:cNvSpPr>
          <a:spLocks/>
        </xdr:cNvSpPr>
      </xdr:nvSpPr>
      <xdr:spPr>
        <a:xfrm>
          <a:off x="5219700" y="1314450"/>
          <a:ext cx="38100" cy="28575"/>
        </a:xfrm>
        <a:custGeom>
          <a:pathLst>
            <a:path h="4" w="4">
              <a:moveTo>
                <a:pt x="3" y="1"/>
              </a:moveTo>
              <a:lnTo>
                <a:pt x="2" y="0"/>
              </a:lnTo>
              <a:lnTo>
                <a:pt x="0" y="0"/>
              </a:lnTo>
              <a:lnTo>
                <a:pt x="2" y="1"/>
              </a:lnTo>
              <a:lnTo>
                <a:pt x="3" y="4"/>
              </a:lnTo>
              <a:lnTo>
                <a:pt x="4" y="4"/>
              </a:lnTo>
              <a:lnTo>
                <a:pt x="4" y="2"/>
              </a:lnTo>
              <a:lnTo>
                <a:pt x="3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electRegRF.Region_Click">
      <xdr:nvSpPr>
        <xdr:cNvPr id="180" name="Freeform 1580"/>
        <xdr:cNvSpPr>
          <a:spLocks/>
        </xdr:cNvSpPr>
      </xdr:nvSpPr>
      <xdr:spPr>
        <a:xfrm>
          <a:off x="4657725" y="171450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114300</xdr:rowOff>
    </xdr:from>
    <xdr:to>
      <xdr:col>2</xdr:col>
      <xdr:colOff>485775</xdr:colOff>
      <xdr:row>27</xdr:row>
      <xdr:rowOff>38100</xdr:rowOff>
    </xdr:to>
    <xdr:sp macro="[0]!SelectRegRF.Region_Click">
      <xdr:nvSpPr>
        <xdr:cNvPr id="181" name="ShapeReg_11"/>
        <xdr:cNvSpPr>
          <a:spLocks/>
        </xdr:cNvSpPr>
      </xdr:nvSpPr>
      <xdr:spPr>
        <a:xfrm>
          <a:off x="1619250" y="3990975"/>
          <a:ext cx="85725" cy="66675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electRegRF.Region_Click">
      <xdr:nvSpPr>
        <xdr:cNvPr id="182" name="ShapeReg_14"/>
        <xdr:cNvSpPr>
          <a:spLocks/>
        </xdr:cNvSpPr>
      </xdr:nvSpPr>
      <xdr:spPr>
        <a:xfrm>
          <a:off x="6772275" y="347662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electRegRF.Region_Click">
      <xdr:nvSpPr>
        <xdr:cNvPr id="183" name="ShapeReg_2"/>
        <xdr:cNvSpPr>
          <a:spLocks/>
        </xdr:cNvSpPr>
      </xdr:nvSpPr>
      <xdr:spPr>
        <a:xfrm>
          <a:off x="5715000" y="300037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114300</xdr:rowOff>
    </xdr:from>
    <xdr:to>
      <xdr:col>9</xdr:col>
      <xdr:colOff>514350</xdr:colOff>
      <xdr:row>27</xdr:row>
      <xdr:rowOff>114300</xdr:rowOff>
    </xdr:to>
    <xdr:sp macro="[0]!SelectRegRF.Region_Click">
      <xdr:nvSpPr>
        <xdr:cNvPr id="184" name="ShapeReg_15"/>
        <xdr:cNvSpPr>
          <a:spLocks/>
        </xdr:cNvSpPr>
      </xdr:nvSpPr>
      <xdr:spPr>
        <a:xfrm>
          <a:off x="5229225" y="3133725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electRegRF.Region_Click">
      <xdr:nvSpPr>
        <xdr:cNvPr id="185" name="ShapeReg_17"/>
        <xdr:cNvSpPr>
          <a:spLocks/>
        </xdr:cNvSpPr>
      </xdr:nvSpPr>
      <xdr:spPr>
        <a:xfrm>
          <a:off x="4333875" y="275272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9</xdr:col>
      <xdr:colOff>152400</xdr:colOff>
      <xdr:row>27</xdr:row>
      <xdr:rowOff>104775</xdr:rowOff>
    </xdr:to>
    <xdr:sp macro="[0]!SelectRegRF.Region_Click">
      <xdr:nvSpPr>
        <xdr:cNvPr id="186" name="ShapeReg_49"/>
        <xdr:cNvSpPr>
          <a:spLocks/>
        </xdr:cNvSpPr>
      </xdr:nvSpPr>
      <xdr:spPr>
        <a:xfrm>
          <a:off x="4552950" y="3276600"/>
          <a:ext cx="1085850" cy="847725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electRegRF.Region_Click">
      <xdr:nvSpPr>
        <xdr:cNvPr id="187" name="ShapeReg_30"/>
        <xdr:cNvSpPr>
          <a:spLocks/>
        </xdr:cNvSpPr>
      </xdr:nvSpPr>
      <xdr:spPr>
        <a:xfrm>
          <a:off x="885825" y="197167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electRegRF.Region_Click">
      <xdr:nvSpPr>
        <xdr:cNvPr id="188" name="ShapeReg_37"/>
        <xdr:cNvSpPr>
          <a:spLocks/>
        </xdr:cNvSpPr>
      </xdr:nvSpPr>
      <xdr:spPr>
        <a:xfrm>
          <a:off x="828675" y="217170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95250</xdr:rowOff>
    </xdr:to>
    <xdr:sp macro="[0]!SelectRegRF.Region_Click">
      <xdr:nvSpPr>
        <xdr:cNvPr id="189" name="ShapeReg_13"/>
        <xdr:cNvSpPr>
          <a:spLocks/>
        </xdr:cNvSpPr>
      </xdr:nvSpPr>
      <xdr:spPr>
        <a:xfrm>
          <a:off x="1028700" y="2085975"/>
          <a:ext cx="47625" cy="28575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47625</xdr:rowOff>
    </xdr:from>
    <xdr:to>
      <xdr:col>8</xdr:col>
      <xdr:colOff>104775</xdr:colOff>
      <xdr:row>4</xdr:row>
      <xdr:rowOff>66675</xdr:rowOff>
    </xdr:to>
    <xdr:pic>
      <xdr:nvPicPr>
        <xdr:cNvPr id="190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429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23875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SK-SERVER\Public\&#1055;&#1086;&#1083;&#1103;&#1082;&#1086;&#1074;&#1089;&#1082;&#1072;&#1103;\&#1054;&#1054;&#1054;%20&#1063;&#1101;&#1057;&#1050;\&#1048;&#1085;&#1074;&#1077;&#1089;&#1090;%20&#1087;&#1088;&#1086;&#1075;&#1088;&#1072;&#1084;&#1084;&#1072;\&#1048;&#1055;%202015-2019\&#1048;&#1085;&#1074;&#1077;&#1089;&#1090;&#1088;&#1086;&#1077;&#1082;&#1090;%202015-2019%20(&#1050;&#1086;&#1088;&#1088;%20&#1074;%20&#1056;&#1069;&#1050;%2020.12.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 (2)"/>
      <sheetName val="приложение 1.1"/>
      <sheetName val="приложение 1.2."/>
      <sheetName val="приложение 1.3"/>
      <sheetName val="приложение 1.4"/>
      <sheetName val="приложение 2.2"/>
      <sheetName val="приложение 2.3"/>
      <sheetName val="приложение 3.1. 1"/>
      <sheetName val="приложение 3.2 .1"/>
      <sheetName val="приложение 3.1. 2"/>
      <sheetName val="приложение 3.2 .2"/>
      <sheetName val="приложение 3.1.3"/>
      <sheetName val="приложение 3.2.3"/>
      <sheetName val="приложение 3.1.4"/>
      <sheetName val="приложение 3.2.4"/>
      <sheetName val="приложение 3.1.5"/>
      <sheetName val="приложение 3.2.5"/>
      <sheetName val="приложение 3.2"/>
      <sheetName val="приложение 4.1"/>
      <sheetName val="приложение 4.2"/>
      <sheetName val="приложение 4.3"/>
      <sheetName val="приложение 5"/>
      <sheetName val="приложение 6.1"/>
      <sheetName val="приложение 6.2"/>
      <sheetName val="приложение 6.3"/>
      <sheetName val="приложение 7.1"/>
      <sheetName val="приложение 7.2"/>
      <sheetName val="приложение 8"/>
      <sheetName val="приложение 9"/>
      <sheetName val="приложение 10"/>
      <sheetName val="приложение 11.1.1"/>
      <sheetName val="приложение 11.2.1"/>
      <sheetName val="приложение 11.1.2"/>
      <sheetName val="приложение 11.2.2"/>
      <sheetName val="приложение 11.1.3"/>
      <sheetName val="приложение 11.2.3"/>
      <sheetName val="приложение 11.1.4"/>
      <sheetName val="приложение 11.2.4"/>
      <sheetName val="приложение 11.1.5"/>
      <sheetName val="приложение 11.2.5"/>
      <sheetName val="приложение 11.2"/>
      <sheetName val="приложение 12"/>
      <sheetName val="приложение 13"/>
      <sheetName val="приложение 14"/>
    </sheetNames>
    <sheetDataSet>
      <sheetData sheetId="1">
        <row r="7">
          <cell r="W7" t="str">
            <v>Генеральный директор ООО "ЧэСК"</v>
          </cell>
        </row>
        <row r="9">
          <cell r="W9" t="str">
            <v>А.Л. Черняев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I31" sqref="I3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8" ht="11.25">
      <c r="A1" s="6" t="s">
        <v>4</v>
      </c>
      <c r="B1" s="6" t="s">
        <v>131</v>
      </c>
      <c r="C1" s="6" t="s">
        <v>132</v>
      </c>
      <c r="D1" s="6" t="s">
        <v>0</v>
      </c>
      <c r="E1" s="6" t="s">
        <v>1</v>
      </c>
      <c r="F1" s="6" t="s">
        <v>7</v>
      </c>
      <c r="G1" s="6" t="s">
        <v>2</v>
      </c>
      <c r="H1" s="6" t="s">
        <v>3</v>
      </c>
    </row>
    <row r="2" spans="1:8" ht="11.25">
      <c r="A2" s="6">
        <v>1</v>
      </c>
      <c r="B2" s="6" t="s">
        <v>211</v>
      </c>
      <c r="C2" s="6" t="s">
        <v>212</v>
      </c>
      <c r="D2" s="6" t="s">
        <v>213</v>
      </c>
      <c r="E2" s="6" t="s">
        <v>214</v>
      </c>
      <c r="F2" s="6" t="s">
        <v>215</v>
      </c>
      <c r="G2" s="6" t="s">
        <v>216</v>
      </c>
      <c r="H2" s="6" t="s">
        <v>217</v>
      </c>
    </row>
    <row r="3" spans="1:8" ht="11.25">
      <c r="A3" s="6">
        <v>2</v>
      </c>
      <c r="B3" s="6" t="s">
        <v>218</v>
      </c>
      <c r="C3" s="6" t="s">
        <v>219</v>
      </c>
      <c r="D3" s="6" t="s">
        <v>220</v>
      </c>
      <c r="E3" s="6" t="s">
        <v>221</v>
      </c>
      <c r="F3" s="6" t="s">
        <v>222</v>
      </c>
      <c r="G3" s="6" t="s">
        <v>223</v>
      </c>
      <c r="H3" s="6" t="s">
        <v>217</v>
      </c>
    </row>
    <row r="4" spans="1:8" ht="11.25">
      <c r="A4" s="6">
        <v>3</v>
      </c>
      <c r="B4" s="6" t="s">
        <v>224</v>
      </c>
      <c r="C4" s="6" t="s">
        <v>225</v>
      </c>
      <c r="D4" s="6" t="s">
        <v>226</v>
      </c>
      <c r="E4" s="6" t="s">
        <v>227</v>
      </c>
      <c r="F4" s="6" t="s">
        <v>228</v>
      </c>
      <c r="G4" s="6" t="s">
        <v>229</v>
      </c>
      <c r="H4" s="6" t="s">
        <v>217</v>
      </c>
    </row>
    <row r="5" spans="1:8" ht="11.25">
      <c r="A5" s="6">
        <v>4</v>
      </c>
      <c r="B5" s="6" t="s">
        <v>230</v>
      </c>
      <c r="C5" s="6" t="s">
        <v>231</v>
      </c>
      <c r="D5" s="6" t="s">
        <v>232</v>
      </c>
      <c r="E5" s="6" t="s">
        <v>233</v>
      </c>
      <c r="F5" s="6" t="s">
        <v>234</v>
      </c>
      <c r="G5" s="6" t="s">
        <v>235</v>
      </c>
      <c r="H5" s="6" t="s">
        <v>217</v>
      </c>
    </row>
    <row r="6" spans="1:8" ht="11.25">
      <c r="A6" s="6">
        <v>5</v>
      </c>
      <c r="B6" s="6" t="s">
        <v>230</v>
      </c>
      <c r="C6" s="6" t="s">
        <v>236</v>
      </c>
      <c r="D6" s="6" t="s">
        <v>237</v>
      </c>
      <c r="E6" s="6" t="s">
        <v>238</v>
      </c>
      <c r="F6" s="6" t="s">
        <v>222</v>
      </c>
      <c r="G6" s="6" t="s">
        <v>239</v>
      </c>
      <c r="H6" s="6" t="s">
        <v>240</v>
      </c>
    </row>
    <row r="7" spans="1:8" ht="11.25">
      <c r="A7" s="6">
        <v>6</v>
      </c>
      <c r="B7" s="6" t="s">
        <v>230</v>
      </c>
      <c r="C7" s="6" t="s">
        <v>236</v>
      </c>
      <c r="D7" s="6" t="s">
        <v>237</v>
      </c>
      <c r="E7" s="6" t="s">
        <v>241</v>
      </c>
      <c r="F7" s="6" t="s">
        <v>242</v>
      </c>
      <c r="G7" s="6" t="s">
        <v>235</v>
      </c>
      <c r="H7" s="6" t="s">
        <v>217</v>
      </c>
    </row>
    <row r="8" spans="1:8" ht="11.25">
      <c r="A8" s="6">
        <v>7</v>
      </c>
      <c r="B8" s="6" t="s">
        <v>230</v>
      </c>
      <c r="C8" s="6" t="s">
        <v>243</v>
      </c>
      <c r="D8" s="6" t="s">
        <v>244</v>
      </c>
      <c r="E8" s="6" t="s">
        <v>245</v>
      </c>
      <c r="F8" s="6" t="s">
        <v>246</v>
      </c>
      <c r="G8" s="6" t="s">
        <v>247</v>
      </c>
      <c r="H8" s="6" t="s">
        <v>217</v>
      </c>
    </row>
    <row r="9" spans="1:8" ht="11.25">
      <c r="A9" s="6">
        <v>8</v>
      </c>
      <c r="B9" s="6" t="s">
        <v>248</v>
      </c>
      <c r="C9" s="6" t="s">
        <v>249</v>
      </c>
      <c r="D9" s="6" t="s">
        <v>250</v>
      </c>
      <c r="E9" s="6" t="s">
        <v>251</v>
      </c>
      <c r="F9" s="6" t="s">
        <v>252</v>
      </c>
      <c r="G9" s="6" t="s">
        <v>253</v>
      </c>
      <c r="H9" s="6" t="s">
        <v>217</v>
      </c>
    </row>
    <row r="10" spans="1:8" ht="11.25">
      <c r="A10" s="6">
        <v>9</v>
      </c>
      <c r="B10" s="6" t="s">
        <v>254</v>
      </c>
      <c r="C10" s="6" t="s">
        <v>255</v>
      </c>
      <c r="D10" s="6" t="s">
        <v>256</v>
      </c>
      <c r="E10" s="6" t="s">
        <v>257</v>
      </c>
      <c r="F10" s="6" t="s">
        <v>258</v>
      </c>
      <c r="G10" s="6" t="s">
        <v>259</v>
      </c>
      <c r="H10" s="6" t="s">
        <v>217</v>
      </c>
    </row>
    <row r="11" spans="1:8" ht="11.25">
      <c r="A11" s="6">
        <v>10</v>
      </c>
      <c r="B11" s="6" t="s">
        <v>254</v>
      </c>
      <c r="C11" s="6" t="s">
        <v>260</v>
      </c>
      <c r="D11" s="6" t="s">
        <v>261</v>
      </c>
      <c r="E11" s="6" t="s">
        <v>262</v>
      </c>
      <c r="F11" s="6" t="s">
        <v>263</v>
      </c>
      <c r="G11" s="6" t="s">
        <v>259</v>
      </c>
      <c r="H11" s="6" t="s">
        <v>217</v>
      </c>
    </row>
    <row r="12" spans="1:8" ht="11.25">
      <c r="A12" s="6">
        <v>11</v>
      </c>
      <c r="B12" s="6" t="s">
        <v>254</v>
      </c>
      <c r="C12" s="6" t="s">
        <v>260</v>
      </c>
      <c r="D12" s="6" t="s">
        <v>261</v>
      </c>
      <c r="E12" s="6" t="s">
        <v>264</v>
      </c>
      <c r="F12" s="6" t="s">
        <v>265</v>
      </c>
      <c r="G12" s="6" t="s">
        <v>259</v>
      </c>
      <c r="H12" s="6" t="s">
        <v>217</v>
      </c>
    </row>
    <row r="13" spans="1:8" ht="11.25">
      <c r="A13" s="6">
        <v>12</v>
      </c>
      <c r="B13" s="6" t="s">
        <v>254</v>
      </c>
      <c r="C13" s="6" t="s">
        <v>266</v>
      </c>
      <c r="D13" s="6" t="s">
        <v>267</v>
      </c>
      <c r="E13" s="6" t="s">
        <v>268</v>
      </c>
      <c r="F13" s="6" t="s">
        <v>269</v>
      </c>
      <c r="G13" s="6" t="s">
        <v>259</v>
      </c>
      <c r="H13" s="6" t="s">
        <v>217</v>
      </c>
    </row>
    <row r="14" spans="1:8" ht="11.25">
      <c r="A14" s="6">
        <v>13</v>
      </c>
      <c r="B14" s="6" t="s">
        <v>270</v>
      </c>
      <c r="C14" s="6" t="s">
        <v>271</v>
      </c>
      <c r="D14" s="6" t="s">
        <v>272</v>
      </c>
      <c r="E14" s="6" t="s">
        <v>273</v>
      </c>
      <c r="F14" s="6" t="s">
        <v>274</v>
      </c>
      <c r="G14" s="6" t="s">
        <v>275</v>
      </c>
      <c r="H14" s="6" t="s">
        <v>276</v>
      </c>
    </row>
    <row r="15" spans="1:8" ht="11.25">
      <c r="A15" s="6">
        <v>14</v>
      </c>
      <c r="B15" s="6" t="s">
        <v>270</v>
      </c>
      <c r="C15" s="6" t="s">
        <v>271</v>
      </c>
      <c r="D15" s="6" t="s">
        <v>272</v>
      </c>
      <c r="E15" s="6" t="s">
        <v>277</v>
      </c>
      <c r="F15" s="6" t="s">
        <v>222</v>
      </c>
      <c r="G15" s="6" t="s">
        <v>278</v>
      </c>
      <c r="H15" s="6" t="s">
        <v>217</v>
      </c>
    </row>
    <row r="16" spans="1:8" ht="11.25">
      <c r="A16" s="6">
        <v>15</v>
      </c>
      <c r="B16" s="6" t="s">
        <v>270</v>
      </c>
      <c r="C16" s="6" t="s">
        <v>279</v>
      </c>
      <c r="D16" s="6" t="s">
        <v>280</v>
      </c>
      <c r="E16" s="6" t="s">
        <v>281</v>
      </c>
      <c r="F16" s="6" t="s">
        <v>282</v>
      </c>
      <c r="G16" s="6" t="s">
        <v>283</v>
      </c>
      <c r="H16" s="6" t="s">
        <v>276</v>
      </c>
    </row>
    <row r="17" spans="1:8" ht="11.25">
      <c r="A17" s="6">
        <v>16</v>
      </c>
      <c r="B17" s="6" t="s">
        <v>284</v>
      </c>
      <c r="C17" s="6" t="s">
        <v>284</v>
      </c>
      <c r="D17" s="6" t="s">
        <v>285</v>
      </c>
      <c r="E17" s="6" t="s">
        <v>286</v>
      </c>
      <c r="F17" s="6" t="s">
        <v>287</v>
      </c>
      <c r="G17" s="6" t="s">
        <v>288</v>
      </c>
      <c r="H17" s="6" t="s">
        <v>289</v>
      </c>
    </row>
    <row r="18" spans="1:8" ht="11.25">
      <c r="A18" s="6">
        <v>17</v>
      </c>
      <c r="B18" s="6" t="s">
        <v>284</v>
      </c>
      <c r="C18" s="6" t="s">
        <v>284</v>
      </c>
      <c r="D18" s="6" t="s">
        <v>285</v>
      </c>
      <c r="E18" s="6" t="s">
        <v>290</v>
      </c>
      <c r="F18" s="6" t="s">
        <v>222</v>
      </c>
      <c r="G18" s="6" t="s">
        <v>291</v>
      </c>
      <c r="H18" s="6" t="s">
        <v>217</v>
      </c>
    </row>
    <row r="19" spans="1:8" ht="11.25">
      <c r="A19" s="6">
        <v>18</v>
      </c>
      <c r="B19" s="6" t="s">
        <v>284</v>
      </c>
      <c r="C19" s="6" t="s">
        <v>284</v>
      </c>
      <c r="D19" s="6" t="s">
        <v>285</v>
      </c>
      <c r="E19" s="6" t="s">
        <v>292</v>
      </c>
      <c r="F19" s="6" t="s">
        <v>293</v>
      </c>
      <c r="G19" s="6" t="s">
        <v>294</v>
      </c>
      <c r="H19" s="6" t="s">
        <v>240</v>
      </c>
    </row>
    <row r="20" spans="1:8" ht="11.25">
      <c r="A20" s="6">
        <v>19</v>
      </c>
      <c r="B20" s="6" t="s">
        <v>284</v>
      </c>
      <c r="C20" s="6" t="s">
        <v>284</v>
      </c>
      <c r="D20" s="6" t="s">
        <v>285</v>
      </c>
      <c r="E20" s="6" t="s">
        <v>295</v>
      </c>
      <c r="F20" s="6" t="s">
        <v>296</v>
      </c>
      <c r="G20" s="6" t="s">
        <v>291</v>
      </c>
      <c r="H20" s="6" t="s">
        <v>217</v>
      </c>
    </row>
    <row r="21" spans="1:8" ht="11.25">
      <c r="A21" s="6">
        <v>20</v>
      </c>
      <c r="B21" s="6" t="s">
        <v>284</v>
      </c>
      <c r="C21" s="6" t="s">
        <v>284</v>
      </c>
      <c r="D21" s="6" t="s">
        <v>285</v>
      </c>
      <c r="E21" s="6" t="s">
        <v>297</v>
      </c>
      <c r="F21" s="6" t="s">
        <v>298</v>
      </c>
      <c r="G21" s="6" t="s">
        <v>259</v>
      </c>
      <c r="H21" s="6" t="s">
        <v>217</v>
      </c>
    </row>
    <row r="22" spans="1:8" ht="11.25">
      <c r="A22" s="6">
        <v>21</v>
      </c>
      <c r="B22" s="6" t="s">
        <v>284</v>
      </c>
      <c r="C22" s="6" t="s">
        <v>284</v>
      </c>
      <c r="D22" s="6" t="s">
        <v>285</v>
      </c>
      <c r="E22" s="6" t="s">
        <v>299</v>
      </c>
      <c r="F22" s="6" t="s">
        <v>300</v>
      </c>
      <c r="G22" s="6" t="s">
        <v>291</v>
      </c>
      <c r="H22" s="6" t="s">
        <v>217</v>
      </c>
    </row>
    <row r="23" spans="1:8" ht="11.25">
      <c r="A23" s="6">
        <v>22</v>
      </c>
      <c r="B23" s="6" t="s">
        <v>284</v>
      </c>
      <c r="C23" s="6" t="s">
        <v>284</v>
      </c>
      <c r="D23" s="6" t="s">
        <v>285</v>
      </c>
      <c r="E23" s="6" t="s">
        <v>301</v>
      </c>
      <c r="F23" s="6" t="s">
        <v>302</v>
      </c>
      <c r="G23" s="6" t="s">
        <v>291</v>
      </c>
      <c r="H23" s="6" t="s">
        <v>289</v>
      </c>
    </row>
    <row r="24" spans="1:8" ht="11.25">
      <c r="A24" s="6">
        <v>23</v>
      </c>
      <c r="B24" s="6" t="s">
        <v>284</v>
      </c>
      <c r="C24" s="6" t="s">
        <v>284</v>
      </c>
      <c r="D24" s="6" t="s">
        <v>285</v>
      </c>
      <c r="E24" s="6" t="s">
        <v>303</v>
      </c>
      <c r="F24" s="6" t="s">
        <v>304</v>
      </c>
      <c r="G24" s="6" t="s">
        <v>291</v>
      </c>
      <c r="H24" s="6" t="s">
        <v>217</v>
      </c>
    </row>
    <row r="25" spans="1:8" ht="11.25">
      <c r="A25" s="6">
        <v>24</v>
      </c>
      <c r="B25" s="6" t="s">
        <v>284</v>
      </c>
      <c r="C25" s="6" t="s">
        <v>284</v>
      </c>
      <c r="D25" s="6" t="s">
        <v>285</v>
      </c>
      <c r="E25" s="6" t="s">
        <v>305</v>
      </c>
      <c r="F25" s="6" t="s">
        <v>306</v>
      </c>
      <c r="G25" s="6" t="s">
        <v>291</v>
      </c>
      <c r="H25" s="6" t="s">
        <v>217</v>
      </c>
    </row>
    <row r="26" spans="1:8" ht="11.25">
      <c r="A26" s="6">
        <v>25</v>
      </c>
      <c r="B26" s="6" t="s">
        <v>284</v>
      </c>
      <c r="C26" s="6" t="s">
        <v>284</v>
      </c>
      <c r="D26" s="6" t="s">
        <v>285</v>
      </c>
      <c r="E26" s="6" t="s">
        <v>307</v>
      </c>
      <c r="F26" s="6" t="s">
        <v>308</v>
      </c>
      <c r="G26" s="6" t="s">
        <v>291</v>
      </c>
      <c r="H26" s="6" t="s">
        <v>217</v>
      </c>
    </row>
    <row r="27" spans="1:8" ht="11.25">
      <c r="A27" s="6">
        <v>26</v>
      </c>
      <c r="B27" s="6" t="s">
        <v>284</v>
      </c>
      <c r="C27" s="6" t="s">
        <v>284</v>
      </c>
      <c r="D27" s="6" t="s">
        <v>285</v>
      </c>
      <c r="E27" s="6" t="s">
        <v>309</v>
      </c>
      <c r="F27" s="6" t="s">
        <v>310</v>
      </c>
      <c r="G27" s="6" t="s">
        <v>291</v>
      </c>
      <c r="H27" s="6" t="s">
        <v>217</v>
      </c>
    </row>
    <row r="28" spans="1:8" ht="11.25">
      <c r="A28" s="6">
        <v>27</v>
      </c>
      <c r="B28" s="6" t="s">
        <v>284</v>
      </c>
      <c r="C28" s="6" t="s">
        <v>284</v>
      </c>
      <c r="D28" s="6" t="s">
        <v>285</v>
      </c>
      <c r="E28" s="6" t="s">
        <v>311</v>
      </c>
      <c r="F28" s="6" t="s">
        <v>312</v>
      </c>
      <c r="G28" s="6" t="s">
        <v>291</v>
      </c>
      <c r="H28" s="6" t="s">
        <v>217</v>
      </c>
    </row>
    <row r="29" spans="1:8" ht="11.25">
      <c r="A29" s="6">
        <v>28</v>
      </c>
      <c r="B29" s="6" t="s">
        <v>284</v>
      </c>
      <c r="C29" s="6" t="s">
        <v>284</v>
      </c>
      <c r="D29" s="6" t="s">
        <v>285</v>
      </c>
      <c r="E29" s="6" t="s">
        <v>313</v>
      </c>
      <c r="F29" s="6" t="s">
        <v>314</v>
      </c>
      <c r="G29" s="6" t="s">
        <v>315</v>
      </c>
      <c r="H29" s="6" t="s">
        <v>217</v>
      </c>
    </row>
    <row r="30" spans="1:8" ht="11.25">
      <c r="A30" s="6">
        <v>29</v>
      </c>
      <c r="B30" s="6" t="s">
        <v>284</v>
      </c>
      <c r="C30" s="6" t="s">
        <v>284</v>
      </c>
      <c r="D30" s="6" t="s">
        <v>285</v>
      </c>
      <c r="E30" s="6" t="s">
        <v>316</v>
      </c>
      <c r="F30" s="6" t="s">
        <v>314</v>
      </c>
      <c r="G30" s="6" t="s">
        <v>317</v>
      </c>
      <c r="H30" s="6" t="s">
        <v>217</v>
      </c>
    </row>
    <row r="31" spans="1:8" ht="11.25">
      <c r="A31" s="6">
        <v>30</v>
      </c>
      <c r="B31" s="6" t="s">
        <v>284</v>
      </c>
      <c r="C31" s="6" t="s">
        <v>284</v>
      </c>
      <c r="D31" s="6" t="s">
        <v>285</v>
      </c>
      <c r="E31" s="6" t="s">
        <v>318</v>
      </c>
      <c r="F31" s="6" t="s">
        <v>319</v>
      </c>
      <c r="G31" s="6" t="s">
        <v>320</v>
      </c>
      <c r="H31" s="6" t="s">
        <v>217</v>
      </c>
    </row>
    <row r="32" spans="1:8" ht="11.25">
      <c r="A32" s="6">
        <v>31</v>
      </c>
      <c r="B32" s="6" t="s">
        <v>321</v>
      </c>
      <c r="C32" s="6" t="s">
        <v>321</v>
      </c>
      <c r="D32" s="6" t="s">
        <v>322</v>
      </c>
      <c r="E32" s="6" t="s">
        <v>323</v>
      </c>
      <c r="F32" s="6" t="s">
        <v>324</v>
      </c>
      <c r="G32" s="6" t="s">
        <v>325</v>
      </c>
      <c r="H32" s="6" t="s">
        <v>217</v>
      </c>
    </row>
    <row r="33" spans="1:8" ht="11.25">
      <c r="A33" s="6">
        <v>32</v>
      </c>
      <c r="B33" s="6" t="s">
        <v>321</v>
      </c>
      <c r="C33" s="6" t="s">
        <v>321</v>
      </c>
      <c r="D33" s="6" t="s">
        <v>322</v>
      </c>
      <c r="E33" s="6" t="s">
        <v>326</v>
      </c>
      <c r="F33" s="6" t="s">
        <v>327</v>
      </c>
      <c r="G33" s="6" t="s">
        <v>328</v>
      </c>
      <c r="H33" s="6" t="s">
        <v>276</v>
      </c>
    </row>
    <row r="34" spans="1:8" ht="11.25">
      <c r="A34" s="6">
        <v>33</v>
      </c>
      <c r="B34" s="6" t="s">
        <v>321</v>
      </c>
      <c r="C34" s="6" t="s">
        <v>321</v>
      </c>
      <c r="D34" s="6" t="s">
        <v>322</v>
      </c>
      <c r="E34" s="6" t="s">
        <v>329</v>
      </c>
      <c r="F34" s="6" t="s">
        <v>330</v>
      </c>
      <c r="G34" s="6" t="s">
        <v>331</v>
      </c>
      <c r="H34" s="6" t="s">
        <v>217</v>
      </c>
    </row>
    <row r="35" spans="1:8" ht="11.25">
      <c r="A35" s="6">
        <v>34</v>
      </c>
      <c r="B35" s="6" t="s">
        <v>321</v>
      </c>
      <c r="C35" s="6" t="s">
        <v>321</v>
      </c>
      <c r="D35" s="6" t="s">
        <v>322</v>
      </c>
      <c r="E35" s="6" t="s">
        <v>332</v>
      </c>
      <c r="F35" s="6" t="s">
        <v>333</v>
      </c>
      <c r="G35" s="6" t="s">
        <v>325</v>
      </c>
      <c r="H35" s="6" t="s">
        <v>217</v>
      </c>
    </row>
    <row r="36" spans="1:8" ht="11.25">
      <c r="A36" s="6">
        <v>35</v>
      </c>
      <c r="B36" s="6" t="s">
        <v>321</v>
      </c>
      <c r="C36" s="6" t="s">
        <v>321</v>
      </c>
      <c r="D36" s="6" t="s">
        <v>322</v>
      </c>
      <c r="E36" s="6" t="s">
        <v>334</v>
      </c>
      <c r="F36" s="6" t="s">
        <v>335</v>
      </c>
      <c r="G36" s="6" t="s">
        <v>291</v>
      </c>
      <c r="H36" s="6" t="s">
        <v>289</v>
      </c>
    </row>
    <row r="37" spans="1:8" ht="11.25">
      <c r="A37" s="6">
        <v>36</v>
      </c>
      <c r="B37" s="6" t="s">
        <v>321</v>
      </c>
      <c r="C37" s="6" t="s">
        <v>321</v>
      </c>
      <c r="D37" s="6" t="s">
        <v>322</v>
      </c>
      <c r="E37" s="6" t="s">
        <v>336</v>
      </c>
      <c r="F37" s="6" t="s">
        <v>337</v>
      </c>
      <c r="G37" s="6" t="s">
        <v>325</v>
      </c>
      <c r="H37" s="6" t="s">
        <v>217</v>
      </c>
    </row>
    <row r="38" spans="1:8" ht="11.25">
      <c r="A38" s="6">
        <v>37</v>
      </c>
      <c r="B38" s="6" t="s">
        <v>321</v>
      </c>
      <c r="C38" s="6" t="s">
        <v>321</v>
      </c>
      <c r="D38" s="6" t="s">
        <v>322</v>
      </c>
      <c r="E38" s="6" t="s">
        <v>338</v>
      </c>
      <c r="F38" s="6" t="s">
        <v>339</v>
      </c>
      <c r="G38" s="6" t="s">
        <v>325</v>
      </c>
      <c r="H38" s="6" t="s">
        <v>217</v>
      </c>
    </row>
    <row r="39" spans="1:8" ht="11.25">
      <c r="A39" s="6">
        <v>38</v>
      </c>
      <c r="B39" s="6" t="s">
        <v>321</v>
      </c>
      <c r="C39" s="6" t="s">
        <v>321</v>
      </c>
      <c r="D39" s="6" t="s">
        <v>322</v>
      </c>
      <c r="E39" s="6" t="s">
        <v>340</v>
      </c>
      <c r="F39" s="6" t="s">
        <v>341</v>
      </c>
      <c r="G39" s="6" t="s">
        <v>342</v>
      </c>
      <c r="H39" s="6" t="s">
        <v>289</v>
      </c>
    </row>
    <row r="40" spans="1:8" ht="11.25">
      <c r="A40" s="6">
        <v>39</v>
      </c>
      <c r="B40" s="6" t="s">
        <v>343</v>
      </c>
      <c r="C40" s="6" t="s">
        <v>344</v>
      </c>
      <c r="D40" s="6" t="s">
        <v>345</v>
      </c>
      <c r="E40" s="6" t="s">
        <v>346</v>
      </c>
      <c r="F40" s="6" t="s">
        <v>347</v>
      </c>
      <c r="G40" s="6" t="s">
        <v>348</v>
      </c>
      <c r="H40" s="6" t="s">
        <v>217</v>
      </c>
    </row>
    <row r="41" spans="1:8" ht="11.25">
      <c r="A41" s="6">
        <v>40</v>
      </c>
      <c r="B41" s="6" t="s">
        <v>343</v>
      </c>
      <c r="C41" s="6" t="s">
        <v>349</v>
      </c>
      <c r="D41" s="6" t="s">
        <v>350</v>
      </c>
      <c r="E41" s="6" t="s">
        <v>351</v>
      </c>
      <c r="F41" s="6" t="s">
        <v>352</v>
      </c>
      <c r="G41" s="6" t="s">
        <v>348</v>
      </c>
      <c r="H41" s="6" t="s">
        <v>217</v>
      </c>
    </row>
    <row r="42" spans="1:8" ht="11.25">
      <c r="A42" s="6">
        <v>41</v>
      </c>
      <c r="B42" s="6" t="s">
        <v>343</v>
      </c>
      <c r="C42" s="6" t="s">
        <v>353</v>
      </c>
      <c r="D42" s="6" t="s">
        <v>354</v>
      </c>
      <c r="E42" s="6" t="s">
        <v>355</v>
      </c>
      <c r="F42" s="6" t="s">
        <v>246</v>
      </c>
      <c r="G42" s="6" t="s">
        <v>356</v>
      </c>
      <c r="H42" s="6" t="s">
        <v>217</v>
      </c>
    </row>
    <row r="43" spans="1:8" ht="11.25">
      <c r="A43" s="6">
        <v>42</v>
      </c>
      <c r="B43" s="6" t="s">
        <v>357</v>
      </c>
      <c r="C43" s="6" t="s">
        <v>358</v>
      </c>
      <c r="D43" s="6" t="s">
        <v>359</v>
      </c>
      <c r="E43" s="6" t="s">
        <v>360</v>
      </c>
      <c r="F43" s="6" t="s">
        <v>361</v>
      </c>
      <c r="G43" s="6" t="s">
        <v>362</v>
      </c>
      <c r="H43" s="6" t="s">
        <v>240</v>
      </c>
    </row>
    <row r="44" spans="1:8" ht="11.25">
      <c r="A44" s="6">
        <v>43</v>
      </c>
      <c r="B44" s="6" t="s">
        <v>363</v>
      </c>
      <c r="C44" s="6" t="s">
        <v>364</v>
      </c>
      <c r="D44" s="6" t="s">
        <v>365</v>
      </c>
      <c r="E44" s="6" t="s">
        <v>366</v>
      </c>
      <c r="F44" s="6" t="s">
        <v>367</v>
      </c>
      <c r="G44" s="6" t="s">
        <v>368</v>
      </c>
      <c r="H44" s="6" t="s">
        <v>217</v>
      </c>
    </row>
    <row r="45" spans="1:8" ht="11.25">
      <c r="A45" s="6">
        <v>44</v>
      </c>
      <c r="B45" s="6" t="s">
        <v>369</v>
      </c>
      <c r="C45" s="6" t="s">
        <v>370</v>
      </c>
      <c r="D45" s="6" t="s">
        <v>371</v>
      </c>
      <c r="E45" s="6" t="s">
        <v>372</v>
      </c>
      <c r="F45" s="6" t="s">
        <v>246</v>
      </c>
      <c r="G45" s="6" t="s">
        <v>373</v>
      </c>
      <c r="H45" s="6" t="s">
        <v>217</v>
      </c>
    </row>
    <row r="46" spans="1:8" ht="11.25">
      <c r="A46" s="6">
        <v>45</v>
      </c>
      <c r="B46" s="6" t="s">
        <v>369</v>
      </c>
      <c r="C46" s="6" t="s">
        <v>370</v>
      </c>
      <c r="D46" s="6" t="s">
        <v>371</v>
      </c>
      <c r="E46" s="6" t="s">
        <v>374</v>
      </c>
      <c r="F46" s="6" t="s">
        <v>375</v>
      </c>
      <c r="G46" s="6" t="s">
        <v>376</v>
      </c>
      <c r="H46" s="6" t="s">
        <v>217</v>
      </c>
    </row>
    <row r="47" spans="1:8" ht="11.25">
      <c r="A47" s="6">
        <v>46</v>
      </c>
      <c r="B47" s="6" t="s">
        <v>377</v>
      </c>
      <c r="C47" s="6" t="s">
        <v>378</v>
      </c>
      <c r="D47" s="6" t="s">
        <v>379</v>
      </c>
      <c r="E47" s="6" t="s">
        <v>380</v>
      </c>
      <c r="F47" s="6" t="s">
        <v>381</v>
      </c>
      <c r="G47" s="6" t="s">
        <v>382</v>
      </c>
      <c r="H47" s="6" t="s">
        <v>217</v>
      </c>
    </row>
    <row r="48" spans="1:8" ht="11.25">
      <c r="A48" s="6">
        <v>47</v>
      </c>
      <c r="B48" s="6" t="s">
        <v>377</v>
      </c>
      <c r="C48" s="6" t="s">
        <v>378</v>
      </c>
      <c r="D48" s="6" t="s">
        <v>379</v>
      </c>
      <c r="E48" s="6" t="s">
        <v>383</v>
      </c>
      <c r="F48" s="6" t="s">
        <v>384</v>
      </c>
      <c r="G48" s="6" t="s">
        <v>382</v>
      </c>
      <c r="H48" s="6" t="s">
        <v>217</v>
      </c>
    </row>
    <row r="49" spans="1:8" ht="11.25">
      <c r="A49" s="6">
        <v>48</v>
      </c>
      <c r="B49" s="6" t="s">
        <v>377</v>
      </c>
      <c r="C49" s="6" t="s">
        <v>378</v>
      </c>
      <c r="D49" s="6" t="s">
        <v>379</v>
      </c>
      <c r="E49" s="6" t="s">
        <v>385</v>
      </c>
      <c r="F49" s="6" t="s">
        <v>386</v>
      </c>
      <c r="G49" s="6" t="s">
        <v>382</v>
      </c>
      <c r="H49" s="6" t="s">
        <v>217</v>
      </c>
    </row>
    <row r="50" spans="1:8" ht="11.25">
      <c r="A50" s="6">
        <v>49</v>
      </c>
      <c r="B50" s="6" t="s">
        <v>377</v>
      </c>
      <c r="C50" s="6" t="s">
        <v>378</v>
      </c>
      <c r="D50" s="6" t="s">
        <v>379</v>
      </c>
      <c r="E50" s="6" t="s">
        <v>387</v>
      </c>
      <c r="F50" s="6" t="s">
        <v>388</v>
      </c>
      <c r="G50" s="6" t="s">
        <v>382</v>
      </c>
      <c r="H50" s="6" t="s">
        <v>217</v>
      </c>
    </row>
    <row r="51" spans="1:8" ht="11.25">
      <c r="A51" s="6">
        <v>50</v>
      </c>
      <c r="B51" s="6" t="s">
        <v>389</v>
      </c>
      <c r="C51" s="6" t="s">
        <v>390</v>
      </c>
      <c r="D51" s="6" t="s">
        <v>391</v>
      </c>
      <c r="E51" s="6" t="s">
        <v>392</v>
      </c>
      <c r="F51" s="6" t="s">
        <v>393</v>
      </c>
      <c r="G51" s="6" t="s">
        <v>394</v>
      </c>
      <c r="H51" s="6" t="s">
        <v>217</v>
      </c>
    </row>
    <row r="52" spans="1:8" ht="11.25">
      <c r="A52" s="6">
        <v>51</v>
      </c>
      <c r="B52" s="6" t="s">
        <v>395</v>
      </c>
      <c r="C52" s="6" t="s">
        <v>396</v>
      </c>
      <c r="D52" s="6" t="s">
        <v>397</v>
      </c>
      <c r="E52" s="6" t="s">
        <v>398</v>
      </c>
      <c r="F52" s="6" t="s">
        <v>399</v>
      </c>
      <c r="G52" s="6" t="s">
        <v>400</v>
      </c>
      <c r="H52" s="6" t="s">
        <v>217</v>
      </c>
    </row>
    <row r="53" spans="1:8" ht="11.25">
      <c r="A53" s="6">
        <v>52</v>
      </c>
      <c r="B53" s="6" t="s">
        <v>395</v>
      </c>
      <c r="C53" s="6" t="s">
        <v>401</v>
      </c>
      <c r="D53" s="6" t="s">
        <v>402</v>
      </c>
      <c r="E53" s="6" t="s">
        <v>398</v>
      </c>
      <c r="F53" s="6" t="s">
        <v>399</v>
      </c>
      <c r="G53" s="6" t="s">
        <v>400</v>
      </c>
      <c r="H53" s="6" t="s">
        <v>217</v>
      </c>
    </row>
    <row r="54" spans="1:8" ht="11.25">
      <c r="A54" s="6">
        <v>53</v>
      </c>
      <c r="B54" s="6" t="s">
        <v>395</v>
      </c>
      <c r="C54" s="6" t="s">
        <v>403</v>
      </c>
      <c r="D54" s="6" t="s">
        <v>404</v>
      </c>
      <c r="E54" s="6" t="s">
        <v>398</v>
      </c>
      <c r="F54" s="6" t="s">
        <v>399</v>
      </c>
      <c r="G54" s="6" t="s">
        <v>400</v>
      </c>
      <c r="H54" s="6" t="s">
        <v>217</v>
      </c>
    </row>
    <row r="55" spans="1:8" ht="11.25">
      <c r="A55" s="6">
        <v>54</v>
      </c>
      <c r="B55" s="6" t="s">
        <v>395</v>
      </c>
      <c r="C55" s="6" t="s">
        <v>403</v>
      </c>
      <c r="D55" s="6" t="s">
        <v>404</v>
      </c>
      <c r="E55" s="6" t="s">
        <v>405</v>
      </c>
      <c r="F55" s="6" t="s">
        <v>246</v>
      </c>
      <c r="G55" s="6" t="s">
        <v>406</v>
      </c>
      <c r="H55" s="6" t="s">
        <v>217</v>
      </c>
    </row>
    <row r="56" spans="1:8" ht="11.25">
      <c r="A56" s="6">
        <v>55</v>
      </c>
      <c r="B56" s="6" t="s">
        <v>407</v>
      </c>
      <c r="C56" s="6" t="s">
        <v>408</v>
      </c>
      <c r="D56" s="6" t="s">
        <v>409</v>
      </c>
      <c r="E56" s="6" t="s">
        <v>410</v>
      </c>
      <c r="F56" s="6" t="s">
        <v>411</v>
      </c>
      <c r="G56" s="6" t="s">
        <v>291</v>
      </c>
      <c r="H56" s="6" t="s">
        <v>217</v>
      </c>
    </row>
    <row r="57" spans="1:8" ht="11.25">
      <c r="A57" s="6">
        <v>56</v>
      </c>
      <c r="B57" s="6" t="s">
        <v>407</v>
      </c>
      <c r="C57" s="6" t="s">
        <v>408</v>
      </c>
      <c r="D57" s="6" t="s">
        <v>409</v>
      </c>
      <c r="E57" s="6" t="s">
        <v>412</v>
      </c>
      <c r="F57" s="6" t="s">
        <v>413</v>
      </c>
      <c r="G57" s="6" t="s">
        <v>414</v>
      </c>
      <c r="H57" s="6" t="s">
        <v>217</v>
      </c>
    </row>
    <row r="58" spans="1:8" ht="11.25">
      <c r="A58" s="6">
        <v>57</v>
      </c>
      <c r="B58" s="6" t="s">
        <v>415</v>
      </c>
      <c r="C58" s="6" t="s">
        <v>416</v>
      </c>
      <c r="D58" s="6" t="s">
        <v>417</v>
      </c>
      <c r="E58" s="6" t="s">
        <v>418</v>
      </c>
      <c r="F58" s="6" t="s">
        <v>419</v>
      </c>
      <c r="G58" s="6" t="s">
        <v>420</v>
      </c>
      <c r="H58" s="6" t="s">
        <v>217</v>
      </c>
    </row>
    <row r="59" spans="1:8" ht="11.25">
      <c r="A59" s="6">
        <v>58</v>
      </c>
      <c r="B59" s="6" t="s">
        <v>415</v>
      </c>
      <c r="C59" s="6" t="s">
        <v>416</v>
      </c>
      <c r="D59" s="6" t="s">
        <v>417</v>
      </c>
      <c r="E59" s="6" t="s">
        <v>421</v>
      </c>
      <c r="F59" s="6" t="s">
        <v>422</v>
      </c>
      <c r="G59" s="6" t="s">
        <v>420</v>
      </c>
      <c r="H59" s="6" t="s">
        <v>217</v>
      </c>
    </row>
    <row r="60" spans="1:8" ht="11.25">
      <c r="A60" s="6">
        <v>59</v>
      </c>
      <c r="B60" s="6" t="s">
        <v>423</v>
      </c>
      <c r="C60" s="6" t="s">
        <v>424</v>
      </c>
      <c r="D60" s="6" t="s">
        <v>425</v>
      </c>
      <c r="E60" s="6" t="s">
        <v>426</v>
      </c>
      <c r="F60" s="6" t="s">
        <v>427</v>
      </c>
      <c r="G60" s="6" t="s">
        <v>428</v>
      </c>
      <c r="H60" s="6" t="s">
        <v>217</v>
      </c>
    </row>
    <row r="61" spans="1:8" ht="11.25">
      <c r="A61" s="6">
        <v>60</v>
      </c>
      <c r="B61" s="6" t="s">
        <v>429</v>
      </c>
      <c r="C61" s="6" t="s">
        <v>430</v>
      </c>
      <c r="D61" s="6" t="s">
        <v>431</v>
      </c>
      <c r="E61" s="6" t="s">
        <v>432</v>
      </c>
      <c r="F61" s="6" t="s">
        <v>246</v>
      </c>
      <c r="G61" s="6" t="s">
        <v>433</v>
      </c>
      <c r="H61" s="6" t="s">
        <v>217</v>
      </c>
    </row>
    <row r="62" spans="1:8" ht="11.25">
      <c r="A62" s="6">
        <v>61</v>
      </c>
      <c r="B62" s="6" t="s">
        <v>429</v>
      </c>
      <c r="C62" s="6" t="s">
        <v>430</v>
      </c>
      <c r="D62" s="6" t="s">
        <v>431</v>
      </c>
      <c r="E62" s="6" t="s">
        <v>434</v>
      </c>
      <c r="F62" s="6" t="s">
        <v>274</v>
      </c>
      <c r="G62" s="6" t="s">
        <v>433</v>
      </c>
      <c r="H62" s="6" t="s">
        <v>217</v>
      </c>
    </row>
    <row r="63" spans="1:8" ht="11.25">
      <c r="A63" s="6">
        <v>62</v>
      </c>
      <c r="B63" s="6" t="s">
        <v>169</v>
      </c>
      <c r="C63" s="6" t="s">
        <v>169</v>
      </c>
      <c r="D63" s="6" t="s">
        <v>169</v>
      </c>
      <c r="E63" s="6" t="s">
        <v>435</v>
      </c>
      <c r="F63" s="6" t="s">
        <v>436</v>
      </c>
      <c r="G63" s="6" t="s">
        <v>437</v>
      </c>
      <c r="H63" s="6" t="s">
        <v>240</v>
      </c>
    </row>
    <row r="64" spans="1:8" ht="11.25">
      <c r="A64" s="6">
        <v>63</v>
      </c>
      <c r="B64" s="6" t="s">
        <v>169</v>
      </c>
      <c r="C64" s="6" t="s">
        <v>169</v>
      </c>
      <c r="D64" s="6" t="s">
        <v>169</v>
      </c>
      <c r="E64" s="6" t="s">
        <v>438</v>
      </c>
      <c r="F64" s="6" t="s">
        <v>439</v>
      </c>
      <c r="G64" s="6" t="s">
        <v>440</v>
      </c>
      <c r="H64" s="6" t="s">
        <v>289</v>
      </c>
    </row>
    <row r="65" spans="1:8" ht="11.25">
      <c r="A65" s="6">
        <v>64</v>
      </c>
      <c r="B65" s="6" t="s">
        <v>169</v>
      </c>
      <c r="C65" s="6" t="s">
        <v>169</v>
      </c>
      <c r="D65" s="6" t="s">
        <v>169</v>
      </c>
      <c r="E65" s="6" t="s">
        <v>441</v>
      </c>
      <c r="F65" s="6" t="s">
        <v>442</v>
      </c>
      <c r="G65" s="6" t="s">
        <v>443</v>
      </c>
      <c r="H65" s="6" t="s">
        <v>289</v>
      </c>
    </row>
    <row r="66" spans="1:8" ht="11.25">
      <c r="A66" s="6">
        <v>65</v>
      </c>
      <c r="B66" s="6" t="s">
        <v>169</v>
      </c>
      <c r="C66" s="6" t="s">
        <v>169</v>
      </c>
      <c r="D66" s="6" t="s">
        <v>169</v>
      </c>
      <c r="E66" s="6" t="s">
        <v>444</v>
      </c>
      <c r="F66" s="6" t="s">
        <v>445</v>
      </c>
      <c r="G66" s="6" t="s">
        <v>446</v>
      </c>
      <c r="H66" s="6" t="s">
        <v>217</v>
      </c>
    </row>
    <row r="67" spans="1:8" ht="11.25">
      <c r="A67" s="6">
        <v>66</v>
      </c>
      <c r="B67" s="6" t="s">
        <v>169</v>
      </c>
      <c r="C67" s="6" t="s">
        <v>169</v>
      </c>
      <c r="D67" s="6" t="s">
        <v>169</v>
      </c>
      <c r="E67" s="6" t="s">
        <v>447</v>
      </c>
      <c r="F67" s="6" t="s">
        <v>448</v>
      </c>
      <c r="G67" s="6" t="s">
        <v>446</v>
      </c>
      <c r="H67" s="6" t="s">
        <v>289</v>
      </c>
    </row>
    <row r="68" spans="1:8" ht="11.25">
      <c r="A68" s="6">
        <v>67</v>
      </c>
      <c r="B68" s="6" t="s">
        <v>169</v>
      </c>
      <c r="C68" s="6" t="s">
        <v>169</v>
      </c>
      <c r="D68" s="6" t="s">
        <v>169</v>
      </c>
      <c r="E68" s="6" t="s">
        <v>449</v>
      </c>
      <c r="F68" s="6" t="s">
        <v>450</v>
      </c>
      <c r="G68" s="6" t="s">
        <v>451</v>
      </c>
      <c r="H68" s="6" t="s">
        <v>289</v>
      </c>
    </row>
    <row r="69" spans="1:8" ht="11.25">
      <c r="A69" s="6">
        <v>68</v>
      </c>
      <c r="B69" s="6" t="s">
        <v>169</v>
      </c>
      <c r="C69" s="6" t="s">
        <v>169</v>
      </c>
      <c r="D69" s="6" t="s">
        <v>169</v>
      </c>
      <c r="E69" s="6" t="s">
        <v>452</v>
      </c>
      <c r="F69" s="6" t="s">
        <v>453</v>
      </c>
      <c r="G69" s="6" t="s">
        <v>454</v>
      </c>
      <c r="H69" s="6" t="s">
        <v>289</v>
      </c>
    </row>
    <row r="70" spans="1:8" ht="11.25">
      <c r="A70" s="6">
        <v>69</v>
      </c>
      <c r="B70" s="6" t="s">
        <v>169</v>
      </c>
      <c r="C70" s="6" t="s">
        <v>169</v>
      </c>
      <c r="D70" s="6" t="s">
        <v>169</v>
      </c>
      <c r="E70" s="6" t="s">
        <v>455</v>
      </c>
      <c r="F70" s="6" t="s">
        <v>456</v>
      </c>
      <c r="G70" s="6" t="s">
        <v>454</v>
      </c>
      <c r="H70" s="6" t="s">
        <v>289</v>
      </c>
    </row>
    <row r="71" spans="1:8" ht="11.25">
      <c r="A71" s="6">
        <v>70</v>
      </c>
      <c r="B71" s="6" t="s">
        <v>169</v>
      </c>
      <c r="C71" s="6" t="s">
        <v>169</v>
      </c>
      <c r="D71" s="6" t="s">
        <v>169</v>
      </c>
      <c r="E71" s="6" t="s">
        <v>457</v>
      </c>
      <c r="F71" s="6" t="s">
        <v>458</v>
      </c>
      <c r="G71" s="6" t="s">
        <v>459</v>
      </c>
      <c r="H71" s="6" t="s">
        <v>289</v>
      </c>
    </row>
    <row r="72" spans="1:8" ht="11.25">
      <c r="A72" s="6">
        <v>71</v>
      </c>
      <c r="B72" s="6" t="s">
        <v>169</v>
      </c>
      <c r="C72" s="6" t="s">
        <v>169</v>
      </c>
      <c r="D72" s="6" t="s">
        <v>169</v>
      </c>
      <c r="E72" s="6" t="s">
        <v>460</v>
      </c>
      <c r="F72" s="6" t="s">
        <v>461</v>
      </c>
      <c r="G72" s="6" t="s">
        <v>462</v>
      </c>
      <c r="H72" s="6" t="s">
        <v>217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5" customWidth="1"/>
    <col min="2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MonthYear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5" customWidth="1"/>
    <col min="2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SPRA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CO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electRegRF">
    <tabColor indexed="31"/>
  </sheetPr>
  <dimension ref="D3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3" customWidth="1"/>
  </cols>
  <sheetData>
    <row r="3" spans="4:9" ht="16.5" customHeight="1" thickBot="1">
      <c r="D3" s="465" t="s">
        <v>5</v>
      </c>
      <c r="E3" s="465"/>
      <c r="F3" s="463" t="s">
        <v>17</v>
      </c>
      <c r="G3" s="463"/>
      <c r="H3" s="463"/>
      <c r="I3" s="464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dataValidations count="1">
    <dataValidation type="list" allowBlank="1" showInputMessage="1" showErrorMessage="1" sqref="F3:I3">
      <formula1>REGION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_CO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_CO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SheetLayoutView="70" workbookViewId="0" topLeftCell="A7">
      <selection activeCell="L9" sqref="L9:M9"/>
    </sheetView>
  </sheetViews>
  <sheetFormatPr defaultColWidth="9.140625" defaultRowHeight="11.25" outlineLevelRow="2"/>
  <cols>
    <col min="1" max="1" width="10.28125" style="259" customWidth="1"/>
    <col min="2" max="2" width="55.00390625" style="259" customWidth="1"/>
    <col min="3" max="3" width="12.00390625" style="259" customWidth="1"/>
    <col min="4" max="4" width="13.8515625" style="259" customWidth="1"/>
    <col min="5" max="5" width="12.28125" style="259" customWidth="1"/>
    <col min="6" max="6" width="14.00390625" style="259" customWidth="1"/>
    <col min="7" max="7" width="14.7109375" style="259" customWidth="1"/>
    <col min="8" max="8" width="23.421875" style="259" customWidth="1"/>
    <col min="9" max="9" width="14.00390625" style="259" customWidth="1"/>
    <col min="10" max="10" width="9.8515625" style="259" customWidth="1"/>
    <col min="11" max="11" width="11.8515625" style="259" customWidth="1"/>
    <col min="12" max="12" width="13.00390625" style="259" customWidth="1"/>
    <col min="13" max="13" width="15.140625" style="281" customWidth="1"/>
    <col min="14" max="16384" width="9.140625" style="259" customWidth="1"/>
  </cols>
  <sheetData>
    <row r="1" spans="1:13" ht="12">
      <c r="A1" s="277"/>
      <c r="B1" s="277"/>
      <c r="C1" s="277"/>
      <c r="D1" s="277"/>
      <c r="E1" s="277"/>
      <c r="F1" s="278"/>
      <c r="G1" s="278"/>
      <c r="H1" s="277"/>
      <c r="I1" s="277"/>
      <c r="J1" s="277"/>
      <c r="K1" s="277"/>
      <c r="L1" s="277"/>
      <c r="M1" s="279" t="s">
        <v>463</v>
      </c>
    </row>
    <row r="2" spans="1:13" ht="12">
      <c r="A2" s="277"/>
      <c r="B2" s="277"/>
      <c r="C2" s="277"/>
      <c r="D2" s="277"/>
      <c r="E2" s="277"/>
      <c r="F2" s="278"/>
      <c r="G2" s="278"/>
      <c r="H2" s="277"/>
      <c r="I2" s="277"/>
      <c r="J2" s="277"/>
      <c r="K2" s="277"/>
      <c r="L2" s="277"/>
      <c r="M2" s="279" t="s">
        <v>464</v>
      </c>
    </row>
    <row r="3" spans="1:13" ht="12">
      <c r="A3" s="277"/>
      <c r="B3" s="277"/>
      <c r="C3" s="277"/>
      <c r="D3" s="277"/>
      <c r="E3" s="277"/>
      <c r="F3" s="278"/>
      <c r="G3" s="278"/>
      <c r="H3" s="277"/>
      <c r="I3" s="277"/>
      <c r="J3" s="277"/>
      <c r="K3" s="277"/>
      <c r="L3" s="277"/>
      <c r="M3" s="279" t="s">
        <v>557</v>
      </c>
    </row>
    <row r="4" spans="1:13" ht="12">
      <c r="A4" s="277"/>
      <c r="B4" s="277"/>
      <c r="C4" s="277"/>
      <c r="D4" s="277"/>
      <c r="E4" s="277"/>
      <c r="F4" s="278"/>
      <c r="G4" s="278"/>
      <c r="H4" s="277"/>
      <c r="I4" s="277"/>
      <c r="J4" s="277"/>
      <c r="K4" s="277"/>
      <c r="L4" s="277"/>
      <c r="M4" s="279"/>
    </row>
    <row r="5" spans="1:13" ht="29.25" customHeight="1">
      <c r="A5" s="474" t="s">
        <v>693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</row>
    <row r="6" spans="1:13" ht="63.75" customHeight="1">
      <c r="A6" s="277"/>
      <c r="B6" s="277"/>
      <c r="C6" s="277"/>
      <c r="D6" s="277"/>
      <c r="E6" s="277"/>
      <c r="F6" s="278"/>
      <c r="G6" s="278"/>
      <c r="H6" s="277"/>
      <c r="I6" s="277"/>
      <c r="J6" s="489" t="s">
        <v>559</v>
      </c>
      <c r="K6" s="489"/>
      <c r="L6" s="489"/>
      <c r="M6" s="489"/>
    </row>
    <row r="7" spans="1:13" ht="21.75" customHeight="1">
      <c r="A7" s="277"/>
      <c r="B7" s="277"/>
      <c r="C7" s="277"/>
      <c r="D7" s="277"/>
      <c r="E7" s="277"/>
      <c r="F7" s="278"/>
      <c r="G7" s="278"/>
      <c r="H7" s="277"/>
      <c r="I7" s="277"/>
      <c r="J7" s="277"/>
      <c r="K7" s="277"/>
      <c r="L7" s="490" t="s">
        <v>570</v>
      </c>
      <c r="M7" s="490"/>
    </row>
    <row r="8" spans="1:13" ht="20.25" customHeight="1">
      <c r="A8" s="280"/>
      <c r="B8" s="277"/>
      <c r="C8" s="277"/>
      <c r="D8" s="277"/>
      <c r="E8" s="277"/>
      <c r="F8" s="278"/>
      <c r="G8" s="278"/>
      <c r="H8" s="277"/>
      <c r="I8" s="277"/>
      <c r="J8" s="277"/>
      <c r="K8" s="277"/>
      <c r="M8" s="279" t="s">
        <v>706</v>
      </c>
    </row>
    <row r="9" spans="1:13" ht="21" customHeight="1">
      <c r="A9" s="280"/>
      <c r="B9" s="277"/>
      <c r="C9" s="277"/>
      <c r="D9" s="277"/>
      <c r="E9" s="277"/>
      <c r="F9" s="278"/>
      <c r="G9" s="278"/>
      <c r="H9" s="277"/>
      <c r="I9" s="277"/>
      <c r="J9" s="277"/>
      <c r="K9" s="277"/>
      <c r="L9" s="491" t="s">
        <v>465</v>
      </c>
      <c r="M9" s="491"/>
    </row>
    <row r="10" spans="1:13" ht="12.75" customHeight="1" thickBot="1">
      <c r="A10" s="280"/>
      <c r="B10" s="277"/>
      <c r="C10" s="277"/>
      <c r="D10" s="277"/>
      <c r="E10" s="410"/>
      <c r="F10" s="278"/>
      <c r="G10" s="278"/>
      <c r="H10" s="277"/>
      <c r="I10" s="277"/>
      <c r="J10" s="277"/>
      <c r="K10" s="277"/>
      <c r="L10" s="277"/>
      <c r="M10" s="279"/>
    </row>
    <row r="11" spans="1:13" s="281" customFormat="1" ht="18" customHeight="1">
      <c r="A11" s="476" t="s">
        <v>466</v>
      </c>
      <c r="B11" s="479" t="s">
        <v>467</v>
      </c>
      <c r="C11" s="479" t="s">
        <v>468</v>
      </c>
      <c r="D11" s="482" t="s">
        <v>692</v>
      </c>
      <c r="E11" s="483"/>
      <c r="F11" s="486" t="s">
        <v>469</v>
      </c>
      <c r="G11" s="486" t="s">
        <v>470</v>
      </c>
      <c r="H11" s="486" t="s">
        <v>471</v>
      </c>
      <c r="I11" s="479" t="s">
        <v>472</v>
      </c>
      <c r="J11" s="479"/>
      <c r="K11" s="479"/>
      <c r="L11" s="479"/>
      <c r="M11" s="493" t="s">
        <v>560</v>
      </c>
    </row>
    <row r="12" spans="1:13" s="281" customFormat="1" ht="9.75">
      <c r="A12" s="477"/>
      <c r="B12" s="480"/>
      <c r="C12" s="480"/>
      <c r="D12" s="484"/>
      <c r="E12" s="485"/>
      <c r="F12" s="487"/>
      <c r="G12" s="487"/>
      <c r="H12" s="487"/>
      <c r="I12" s="480" t="s">
        <v>500</v>
      </c>
      <c r="J12" s="480" t="s">
        <v>474</v>
      </c>
      <c r="K12" s="480" t="s">
        <v>475</v>
      </c>
      <c r="L12" s="480"/>
      <c r="M12" s="494"/>
    </row>
    <row r="13" spans="1:13" s="281" customFormat="1" ht="64.5" customHeight="1" thickBot="1">
      <c r="A13" s="478"/>
      <c r="B13" s="481"/>
      <c r="C13" s="481"/>
      <c r="D13" s="282" t="s">
        <v>679</v>
      </c>
      <c r="E13" s="282" t="s">
        <v>694</v>
      </c>
      <c r="F13" s="488"/>
      <c r="G13" s="488"/>
      <c r="H13" s="488"/>
      <c r="I13" s="481"/>
      <c r="J13" s="481"/>
      <c r="K13" s="282" t="s">
        <v>478</v>
      </c>
      <c r="L13" s="282" t="s">
        <v>479</v>
      </c>
      <c r="M13" s="495"/>
    </row>
    <row r="14" spans="1:13" s="287" customFormat="1" ht="11.25">
      <c r="A14" s="283"/>
      <c r="B14" s="423" t="s">
        <v>480</v>
      </c>
      <c r="C14" s="438"/>
      <c r="D14" s="448">
        <f>D16+D21+D36+D42</f>
        <v>5.3424</v>
      </c>
      <c r="E14" s="447">
        <f>E16+E21+E42</f>
        <v>5.131</v>
      </c>
      <c r="F14" s="284"/>
      <c r="G14" s="284"/>
      <c r="H14" s="284"/>
      <c r="I14" s="285"/>
      <c r="J14" s="337"/>
      <c r="K14" s="285"/>
      <c r="L14" s="285"/>
      <c r="M14" s="286"/>
    </row>
    <row r="15" spans="1:13" s="287" customFormat="1" ht="12" thickBot="1">
      <c r="A15" s="417" t="s">
        <v>481</v>
      </c>
      <c r="B15" s="424" t="s">
        <v>482</v>
      </c>
      <c r="C15" s="439"/>
      <c r="D15" s="449"/>
      <c r="E15" s="223"/>
      <c r="F15" s="288"/>
      <c r="G15" s="288"/>
      <c r="H15" s="288"/>
      <c r="I15" s="288"/>
      <c r="J15" s="288"/>
      <c r="K15" s="288"/>
      <c r="L15" s="288"/>
      <c r="M15" s="289"/>
    </row>
    <row r="16" spans="1:13" s="287" customFormat="1" ht="22.5">
      <c r="A16" s="418" t="s">
        <v>483</v>
      </c>
      <c r="B16" s="425" t="s">
        <v>484</v>
      </c>
      <c r="C16" s="439"/>
      <c r="D16" s="449">
        <f>D17</f>
        <v>0.48</v>
      </c>
      <c r="E16" s="459">
        <f>E20</f>
        <v>0.004</v>
      </c>
      <c r="F16" s="223"/>
      <c r="G16" s="223"/>
      <c r="H16" s="284"/>
      <c r="I16" s="288"/>
      <c r="J16" s="288"/>
      <c r="K16" s="288"/>
      <c r="L16" s="288"/>
      <c r="M16" s="289"/>
    </row>
    <row r="17" spans="1:13" ht="12">
      <c r="A17" s="224" t="s">
        <v>507</v>
      </c>
      <c r="B17" s="426" t="s">
        <v>644</v>
      </c>
      <c r="C17" s="440"/>
      <c r="D17" s="450">
        <f>0.4*1.2</f>
        <v>0.48</v>
      </c>
      <c r="E17" s="411"/>
      <c r="F17" s="291"/>
      <c r="G17" s="291"/>
      <c r="H17" s="284"/>
      <c r="I17" s="291"/>
      <c r="J17" s="291"/>
      <c r="K17" s="291"/>
      <c r="L17" s="291"/>
      <c r="M17" s="292"/>
    </row>
    <row r="18" spans="1:13" ht="12" hidden="1" outlineLevel="1">
      <c r="A18" s="224"/>
      <c r="B18" s="427"/>
      <c r="C18" s="440"/>
      <c r="D18" s="450"/>
      <c r="E18" s="290"/>
      <c r="F18" s="291"/>
      <c r="G18" s="291"/>
      <c r="H18" s="284"/>
      <c r="I18" s="291"/>
      <c r="J18" s="293"/>
      <c r="K18" s="291"/>
      <c r="L18" s="293"/>
      <c r="M18" s="292"/>
    </row>
    <row r="19" spans="1:13" ht="12" hidden="1" outlineLevel="2">
      <c r="A19" s="224"/>
      <c r="B19" s="427"/>
      <c r="C19" s="440"/>
      <c r="D19" s="450"/>
      <c r="E19" s="290"/>
      <c r="F19" s="291"/>
      <c r="G19" s="291"/>
      <c r="H19" s="284"/>
      <c r="I19" s="291"/>
      <c r="J19" s="291"/>
      <c r="K19" s="291"/>
      <c r="L19" s="291"/>
      <c r="M19" s="292"/>
    </row>
    <row r="20" spans="1:13" ht="24" outlineLevel="2">
      <c r="A20" s="224" t="s">
        <v>509</v>
      </c>
      <c r="B20" s="428" t="s">
        <v>672</v>
      </c>
      <c r="C20" s="440"/>
      <c r="D20" s="450"/>
      <c r="E20" s="290">
        <f>0.004</f>
        <v>0.004</v>
      </c>
      <c r="F20" s="291"/>
      <c r="G20" s="291"/>
      <c r="H20" s="284"/>
      <c r="I20" s="291"/>
      <c r="J20" s="291"/>
      <c r="K20" s="291"/>
      <c r="L20" s="291"/>
      <c r="M20" s="292"/>
    </row>
    <row r="21" spans="1:13" ht="13.5">
      <c r="A21" s="222" t="s">
        <v>485</v>
      </c>
      <c r="B21" s="429" t="s">
        <v>673</v>
      </c>
      <c r="C21" s="439"/>
      <c r="D21" s="451">
        <f>D24</f>
        <v>0.6624</v>
      </c>
      <c r="E21" s="295">
        <f>E34+E35</f>
        <v>1.651</v>
      </c>
      <c r="F21" s="288"/>
      <c r="G21" s="288"/>
      <c r="H21" s="284"/>
      <c r="I21" s="291"/>
      <c r="J21" s="291"/>
      <c r="K21" s="291"/>
      <c r="L21" s="291"/>
      <c r="M21" s="292"/>
    </row>
    <row r="22" spans="1:13" ht="12" hidden="1" outlineLevel="1">
      <c r="A22" s="222" t="s">
        <v>485</v>
      </c>
      <c r="B22" s="426"/>
      <c r="C22" s="440"/>
      <c r="D22" s="452"/>
      <c r="E22" s="294"/>
      <c r="F22" s="291"/>
      <c r="G22" s="291"/>
      <c r="H22" s="284"/>
      <c r="I22" s="291"/>
      <c r="J22" s="291"/>
      <c r="K22" s="291"/>
      <c r="L22" s="291"/>
      <c r="M22" s="292"/>
    </row>
    <row r="23" spans="1:13" ht="12" hidden="1" outlineLevel="1">
      <c r="A23" s="222" t="s">
        <v>485</v>
      </c>
      <c r="B23" s="426"/>
      <c r="C23" s="440"/>
      <c r="D23" s="452"/>
      <c r="E23" s="294"/>
      <c r="F23" s="291"/>
      <c r="G23" s="291"/>
      <c r="H23" s="284"/>
      <c r="I23" s="291"/>
      <c r="J23" s="291"/>
      <c r="K23" s="291"/>
      <c r="L23" s="291"/>
      <c r="M23" s="292"/>
    </row>
    <row r="24" spans="1:13" ht="12" collapsed="1">
      <c r="A24" s="224" t="s">
        <v>521</v>
      </c>
      <c r="B24" s="430" t="s">
        <v>685</v>
      </c>
      <c r="C24" s="440"/>
      <c r="D24" s="450">
        <f>0.552*1.2</f>
        <v>0.6624</v>
      </c>
      <c r="E24" s="290"/>
      <c r="F24" s="291"/>
      <c r="G24" s="291"/>
      <c r="H24" s="284"/>
      <c r="I24" s="291"/>
      <c r="J24" s="291"/>
      <c r="K24" s="288"/>
      <c r="L24" s="291"/>
      <c r="M24" s="292"/>
    </row>
    <row r="25" spans="1:13" ht="12" hidden="1" outlineLevel="1">
      <c r="A25" s="224" t="s">
        <v>521</v>
      </c>
      <c r="B25" s="430" t="s">
        <v>685</v>
      </c>
      <c r="C25" s="440"/>
      <c r="D25" s="450">
        <f aca="true" t="shared" si="0" ref="D25:D33">0.21*1.18</f>
        <v>0.24779999999999996</v>
      </c>
      <c r="E25" s="290"/>
      <c r="F25" s="291"/>
      <c r="G25" s="291"/>
      <c r="H25" s="284"/>
      <c r="I25" s="291"/>
      <c r="J25" s="291"/>
      <c r="K25" s="288"/>
      <c r="L25" s="291"/>
      <c r="M25" s="292"/>
    </row>
    <row r="26" spans="1:13" ht="12" hidden="1" outlineLevel="1">
      <c r="A26" s="224" t="s">
        <v>521</v>
      </c>
      <c r="B26" s="430" t="s">
        <v>685</v>
      </c>
      <c r="C26" s="440"/>
      <c r="D26" s="450">
        <f t="shared" si="0"/>
        <v>0.24779999999999996</v>
      </c>
      <c r="E26" s="290"/>
      <c r="F26" s="291"/>
      <c r="G26" s="291"/>
      <c r="H26" s="284"/>
      <c r="I26" s="291"/>
      <c r="J26" s="291"/>
      <c r="K26" s="288"/>
      <c r="L26" s="291"/>
      <c r="M26" s="292"/>
    </row>
    <row r="27" spans="1:13" ht="12" hidden="1" outlineLevel="1">
      <c r="A27" s="224" t="s">
        <v>521</v>
      </c>
      <c r="B27" s="430" t="s">
        <v>685</v>
      </c>
      <c r="C27" s="440"/>
      <c r="D27" s="450">
        <f t="shared" si="0"/>
        <v>0.24779999999999996</v>
      </c>
      <c r="E27" s="290"/>
      <c r="F27" s="291"/>
      <c r="G27" s="291"/>
      <c r="H27" s="284"/>
      <c r="I27" s="291"/>
      <c r="J27" s="291"/>
      <c r="K27" s="288"/>
      <c r="L27" s="291"/>
      <c r="M27" s="292"/>
    </row>
    <row r="28" spans="1:13" ht="12" hidden="1" outlineLevel="1">
      <c r="A28" s="224" t="s">
        <v>521</v>
      </c>
      <c r="B28" s="430" t="s">
        <v>685</v>
      </c>
      <c r="C28" s="440"/>
      <c r="D28" s="450">
        <f t="shared" si="0"/>
        <v>0.24779999999999996</v>
      </c>
      <c r="E28" s="290"/>
      <c r="F28" s="291"/>
      <c r="G28" s="291"/>
      <c r="H28" s="284"/>
      <c r="I28" s="291"/>
      <c r="J28" s="291"/>
      <c r="K28" s="288"/>
      <c r="L28" s="291"/>
      <c r="M28" s="292"/>
    </row>
    <row r="29" spans="1:13" ht="12" hidden="1" outlineLevel="1">
      <c r="A29" s="224" t="s">
        <v>521</v>
      </c>
      <c r="B29" s="430" t="s">
        <v>685</v>
      </c>
      <c r="C29" s="440"/>
      <c r="D29" s="450">
        <f t="shared" si="0"/>
        <v>0.24779999999999996</v>
      </c>
      <c r="E29" s="290"/>
      <c r="F29" s="291"/>
      <c r="G29" s="291"/>
      <c r="H29" s="284"/>
      <c r="I29" s="291"/>
      <c r="J29" s="291"/>
      <c r="K29" s="288"/>
      <c r="L29" s="291"/>
      <c r="M29" s="292"/>
    </row>
    <row r="30" spans="1:13" ht="12" hidden="1" outlineLevel="1">
      <c r="A30" s="224" t="s">
        <v>521</v>
      </c>
      <c r="B30" s="430" t="s">
        <v>685</v>
      </c>
      <c r="C30" s="440"/>
      <c r="D30" s="450">
        <f t="shared" si="0"/>
        <v>0.24779999999999996</v>
      </c>
      <c r="E30" s="290"/>
      <c r="F30" s="291"/>
      <c r="G30" s="291"/>
      <c r="H30" s="284"/>
      <c r="I30" s="291"/>
      <c r="J30" s="291"/>
      <c r="K30" s="288"/>
      <c r="L30" s="291"/>
      <c r="M30" s="292"/>
    </row>
    <row r="31" spans="1:13" ht="12" hidden="1" outlineLevel="1">
      <c r="A31" s="224" t="s">
        <v>521</v>
      </c>
      <c r="B31" s="430" t="s">
        <v>685</v>
      </c>
      <c r="C31" s="440"/>
      <c r="D31" s="450">
        <f t="shared" si="0"/>
        <v>0.24779999999999996</v>
      </c>
      <c r="E31" s="290"/>
      <c r="F31" s="291"/>
      <c r="G31" s="291"/>
      <c r="H31" s="284"/>
      <c r="I31" s="291"/>
      <c r="J31" s="291"/>
      <c r="K31" s="288"/>
      <c r="L31" s="291"/>
      <c r="M31" s="292"/>
    </row>
    <row r="32" spans="1:13" ht="12" hidden="1" outlineLevel="1">
      <c r="A32" s="224" t="s">
        <v>521</v>
      </c>
      <c r="B32" s="430" t="s">
        <v>685</v>
      </c>
      <c r="C32" s="440"/>
      <c r="D32" s="450">
        <f t="shared" si="0"/>
        <v>0.24779999999999996</v>
      </c>
      <c r="E32" s="290"/>
      <c r="F32" s="291"/>
      <c r="G32" s="291"/>
      <c r="H32" s="284"/>
      <c r="I32" s="291"/>
      <c r="J32" s="291"/>
      <c r="K32" s="288"/>
      <c r="L32" s="291"/>
      <c r="M32" s="292"/>
    </row>
    <row r="33" spans="1:13" ht="12" hidden="1" outlineLevel="1">
      <c r="A33" s="224" t="s">
        <v>521</v>
      </c>
      <c r="B33" s="430" t="s">
        <v>685</v>
      </c>
      <c r="C33" s="440"/>
      <c r="D33" s="450">
        <f t="shared" si="0"/>
        <v>0.24779999999999996</v>
      </c>
      <c r="E33" s="290"/>
      <c r="F33" s="291"/>
      <c r="G33" s="291"/>
      <c r="H33" s="284"/>
      <c r="I33" s="291"/>
      <c r="J33" s="291"/>
      <c r="K33" s="288"/>
      <c r="L33" s="291"/>
      <c r="M33" s="292"/>
    </row>
    <row r="34" spans="1:13" ht="12" outlineLevel="1">
      <c r="A34" s="224" t="s">
        <v>523</v>
      </c>
      <c r="B34" s="430" t="s">
        <v>689</v>
      </c>
      <c r="C34" s="440"/>
      <c r="D34" s="450"/>
      <c r="E34" s="290">
        <v>0.024</v>
      </c>
      <c r="F34" s="291"/>
      <c r="G34" s="291"/>
      <c r="H34" s="284"/>
      <c r="I34" s="291"/>
      <c r="J34" s="291"/>
      <c r="K34" s="288"/>
      <c r="L34" s="291"/>
      <c r="M34" s="292"/>
    </row>
    <row r="35" spans="1:13" ht="12" outlineLevel="1">
      <c r="A35" s="224" t="s">
        <v>688</v>
      </c>
      <c r="B35" s="430" t="s">
        <v>690</v>
      </c>
      <c r="C35" s="440"/>
      <c r="D35" s="450"/>
      <c r="E35" s="290">
        <v>1.627</v>
      </c>
      <c r="F35" s="291"/>
      <c r="G35" s="291"/>
      <c r="H35" s="284"/>
      <c r="I35" s="291"/>
      <c r="J35" s="291"/>
      <c r="K35" s="288"/>
      <c r="L35" s="291"/>
      <c r="M35" s="292"/>
    </row>
    <row r="36" spans="1:13" s="287" customFormat="1" ht="13.5">
      <c r="A36" s="222">
        <v>2</v>
      </c>
      <c r="B36" s="431" t="s">
        <v>491</v>
      </c>
      <c r="C36" s="441"/>
      <c r="D36" s="449"/>
      <c r="E36" s="295"/>
      <c r="F36" s="288"/>
      <c r="G36" s="288"/>
      <c r="H36" s="284"/>
      <c r="I36" s="291"/>
      <c r="J36" s="288"/>
      <c r="K36" s="288"/>
      <c r="L36" s="288"/>
      <c r="M36" s="292"/>
    </row>
    <row r="37" spans="1:13" ht="12" hidden="1" outlineLevel="1">
      <c r="A37" s="224" t="s">
        <v>565</v>
      </c>
      <c r="B37" s="426"/>
      <c r="C37" s="440"/>
      <c r="D37" s="450">
        <f>0.21*1.18</f>
        <v>0.24779999999999996</v>
      </c>
      <c r="E37" s="294"/>
      <c r="F37" s="291"/>
      <c r="G37" s="291"/>
      <c r="H37" s="284"/>
      <c r="I37" s="291"/>
      <c r="J37" s="291"/>
      <c r="K37" s="291"/>
      <c r="L37" s="291"/>
      <c r="M37" s="292"/>
    </row>
    <row r="38" spans="1:13" ht="12" hidden="1" outlineLevel="1">
      <c r="A38" s="224" t="s">
        <v>566</v>
      </c>
      <c r="B38" s="426"/>
      <c r="C38" s="440"/>
      <c r="D38" s="450">
        <f>0.21*1.18</f>
        <v>0.24779999999999996</v>
      </c>
      <c r="E38" s="294"/>
      <c r="F38" s="291"/>
      <c r="G38" s="291"/>
      <c r="H38" s="284"/>
      <c r="I38" s="291"/>
      <c r="J38" s="291"/>
      <c r="K38" s="291"/>
      <c r="L38" s="291"/>
      <c r="M38" s="292"/>
    </row>
    <row r="39" spans="1:13" ht="12" collapsed="1">
      <c r="A39" s="224" t="s">
        <v>492</v>
      </c>
      <c r="B39" s="426"/>
      <c r="C39" s="439"/>
      <c r="D39" s="450"/>
      <c r="E39" s="435"/>
      <c r="F39" s="291"/>
      <c r="G39" s="291"/>
      <c r="H39" s="284"/>
      <c r="I39" s="291"/>
      <c r="J39" s="291"/>
      <c r="K39" s="291"/>
      <c r="L39" s="291"/>
      <c r="M39" s="292"/>
    </row>
    <row r="40" spans="1:13" ht="12" hidden="1" outlineLevel="1">
      <c r="A40" s="224" t="s">
        <v>567</v>
      </c>
      <c r="B40" s="426"/>
      <c r="C40" s="439"/>
      <c r="D40" s="450">
        <f>0.21*1.18</f>
        <v>0.24779999999999996</v>
      </c>
      <c r="E40" s="288"/>
      <c r="F40" s="291"/>
      <c r="G40" s="291"/>
      <c r="H40" s="284">
        <f>D40-E40</f>
        <v>0.24779999999999996</v>
      </c>
      <c r="I40" s="291"/>
      <c r="J40" s="291"/>
      <c r="K40" s="291"/>
      <c r="L40" s="291"/>
      <c r="M40" s="292"/>
    </row>
    <row r="41" spans="1:13" ht="12" hidden="1" outlineLevel="1">
      <c r="A41" s="224" t="s">
        <v>568</v>
      </c>
      <c r="B41" s="426"/>
      <c r="C41" s="439"/>
      <c r="D41" s="450">
        <f>0.21*1.18</f>
        <v>0.24779999999999996</v>
      </c>
      <c r="E41" s="288"/>
      <c r="F41" s="291"/>
      <c r="G41" s="291"/>
      <c r="H41" s="284">
        <f>D41-E41</f>
        <v>0.24779999999999996</v>
      </c>
      <c r="I41" s="291"/>
      <c r="J41" s="291"/>
      <c r="K41" s="291"/>
      <c r="L41" s="291"/>
      <c r="M41" s="292"/>
    </row>
    <row r="42" spans="1:13" s="287" customFormat="1" ht="13.5" collapsed="1">
      <c r="A42" s="444" t="s">
        <v>674</v>
      </c>
      <c r="B42" s="432" t="s">
        <v>572</v>
      </c>
      <c r="C42" s="439"/>
      <c r="D42" s="449">
        <f>D45</f>
        <v>4.2</v>
      </c>
      <c r="E42" s="443">
        <f>E45+E46</f>
        <v>3.476</v>
      </c>
      <c r="F42" s="223"/>
      <c r="G42" s="223"/>
      <c r="H42" s="284"/>
      <c r="I42" s="288"/>
      <c r="J42" s="288"/>
      <c r="K42" s="288"/>
      <c r="L42" s="296"/>
      <c r="M42" s="292"/>
    </row>
    <row r="43" spans="1:13" ht="12" hidden="1" outlineLevel="1">
      <c r="A43" s="224" t="s">
        <v>569</v>
      </c>
      <c r="B43" s="426"/>
      <c r="C43" s="439"/>
      <c r="D43" s="450">
        <f>0.21*1.18</f>
        <v>0.24779999999999996</v>
      </c>
      <c r="E43" s="225"/>
      <c r="F43" s="291"/>
      <c r="G43" s="225"/>
      <c r="H43" s="284">
        <f>D43-E43</f>
        <v>0.24779999999999996</v>
      </c>
      <c r="I43" s="291"/>
      <c r="J43" s="291"/>
      <c r="K43" s="291"/>
      <c r="L43" s="291"/>
      <c r="M43" s="292"/>
    </row>
    <row r="44" spans="1:13" ht="16.5" customHeight="1" hidden="1" outlineLevel="1">
      <c r="A44" s="224" t="s">
        <v>568</v>
      </c>
      <c r="B44" s="426"/>
      <c r="C44" s="439"/>
      <c r="D44" s="450">
        <f>0.21*1.18</f>
        <v>0.24779999999999996</v>
      </c>
      <c r="E44" s="225"/>
      <c r="F44" s="291"/>
      <c r="G44" s="225"/>
      <c r="H44" s="284"/>
      <c r="I44" s="291"/>
      <c r="J44" s="291"/>
      <c r="K44" s="291"/>
      <c r="L44" s="291"/>
      <c r="M44" s="292"/>
    </row>
    <row r="45" spans="1:13" ht="25.5" customHeight="1" outlineLevel="1">
      <c r="A45" s="412" t="s">
        <v>573</v>
      </c>
      <c r="B45" s="422" t="s">
        <v>686</v>
      </c>
      <c r="C45" s="439"/>
      <c r="D45" s="450">
        <f>3.5*1.2</f>
        <v>4.2</v>
      </c>
      <c r="E45" s="435">
        <v>3.359</v>
      </c>
      <c r="F45" s="291"/>
      <c r="G45" s="225"/>
      <c r="H45" s="284"/>
      <c r="I45" s="291"/>
      <c r="J45" s="291"/>
      <c r="K45" s="291"/>
      <c r="L45" s="291"/>
      <c r="M45" s="292"/>
    </row>
    <row r="46" spans="1:13" ht="19.5" customHeight="1" outlineLevel="1">
      <c r="A46" s="412" t="s">
        <v>675</v>
      </c>
      <c r="B46" s="422" t="s">
        <v>691</v>
      </c>
      <c r="C46" s="439"/>
      <c r="D46" s="450"/>
      <c r="E46" s="225">
        <v>0.117</v>
      </c>
      <c r="F46" s="291"/>
      <c r="G46" s="225"/>
      <c r="H46" s="284"/>
      <c r="I46" s="291"/>
      <c r="J46" s="291"/>
      <c r="K46" s="291"/>
      <c r="L46" s="291"/>
      <c r="M46" s="292"/>
    </row>
    <row r="47" spans="1:13" ht="12">
      <c r="A47" s="222">
        <v>4</v>
      </c>
      <c r="B47" s="433"/>
      <c r="C47" s="439"/>
      <c r="D47" s="449"/>
      <c r="E47" s="223"/>
      <c r="F47" s="223"/>
      <c r="G47" s="223"/>
      <c r="H47" s="284"/>
      <c r="I47" s="288"/>
      <c r="J47" s="288"/>
      <c r="K47" s="288"/>
      <c r="L47" s="288"/>
      <c r="M47" s="289"/>
    </row>
    <row r="48" spans="1:13" ht="12">
      <c r="A48" s="224" t="s">
        <v>676</v>
      </c>
      <c r="B48" s="426"/>
      <c r="C48" s="439"/>
      <c r="D48" s="450"/>
      <c r="E48" s="225"/>
      <c r="F48" s="291"/>
      <c r="G48" s="225"/>
      <c r="H48" s="284"/>
      <c r="I48" s="291"/>
      <c r="J48" s="291"/>
      <c r="K48" s="291"/>
      <c r="L48" s="291"/>
      <c r="M48" s="292"/>
    </row>
    <row r="49" spans="1:13" ht="12">
      <c r="A49" s="496" t="s">
        <v>494</v>
      </c>
      <c r="B49" s="497"/>
      <c r="C49" s="440"/>
      <c r="D49" s="436"/>
      <c r="E49" s="294"/>
      <c r="F49" s="291"/>
      <c r="G49" s="291"/>
      <c r="H49" s="284"/>
      <c r="I49" s="291"/>
      <c r="J49" s="291"/>
      <c r="K49" s="291"/>
      <c r="L49" s="291"/>
      <c r="M49" s="292"/>
    </row>
    <row r="50" spans="1:13" ht="12">
      <c r="A50" s="222"/>
      <c r="B50" s="434" t="s">
        <v>495</v>
      </c>
      <c r="C50" s="439"/>
      <c r="D50" s="416"/>
      <c r="E50" s="221"/>
      <c r="F50" s="297"/>
      <c r="G50" s="297"/>
      <c r="H50" s="284"/>
      <c r="I50" s="297"/>
      <c r="J50" s="297"/>
      <c r="K50" s="297"/>
      <c r="L50" s="297"/>
      <c r="M50" s="298"/>
    </row>
    <row r="51" spans="1:13" ht="12" thickBot="1">
      <c r="A51" s="224">
        <v>1</v>
      </c>
      <c r="B51" s="426" t="s">
        <v>486</v>
      </c>
      <c r="C51" s="442"/>
      <c r="D51" s="416"/>
      <c r="E51" s="221"/>
      <c r="F51" s="297"/>
      <c r="G51" s="297"/>
      <c r="H51" s="284"/>
      <c r="I51" s="297"/>
      <c r="J51" s="297"/>
      <c r="K51" s="297"/>
      <c r="L51" s="297"/>
      <c r="M51" s="298"/>
    </row>
    <row r="52" spans="1:13" ht="12" thickBot="1">
      <c r="A52" s="299">
        <v>2</v>
      </c>
      <c r="B52" s="419" t="s">
        <v>487</v>
      </c>
      <c r="C52" s="437"/>
      <c r="D52" s="300"/>
      <c r="E52" s="300"/>
      <c r="F52" s="301"/>
      <c r="G52" s="301"/>
      <c r="H52" s="301"/>
      <c r="I52" s="301"/>
      <c r="J52" s="301"/>
      <c r="K52" s="301"/>
      <c r="L52" s="301"/>
      <c r="M52" s="302"/>
    </row>
    <row r="53" spans="1:13" ht="12">
      <c r="A53" s="303"/>
      <c r="B53" s="303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5"/>
    </row>
    <row r="54" spans="1:13" ht="16.5" customHeight="1">
      <c r="A54" s="303"/>
      <c r="B54" s="306" t="s">
        <v>496</v>
      </c>
      <c r="C54" s="307"/>
      <c r="D54" s="303"/>
      <c r="E54" s="303"/>
      <c r="F54" s="303"/>
      <c r="G54" s="303"/>
      <c r="H54" s="303"/>
      <c r="I54" s="303"/>
      <c r="J54" s="303"/>
      <c r="K54" s="303"/>
      <c r="L54" s="303"/>
      <c r="M54" s="308"/>
    </row>
    <row r="55" spans="1:13" ht="12">
      <c r="A55" s="303"/>
      <c r="B55" s="498" t="s">
        <v>497</v>
      </c>
      <c r="C55" s="498"/>
      <c r="D55" s="498"/>
      <c r="E55" s="498"/>
      <c r="F55" s="303"/>
      <c r="G55" s="303"/>
      <c r="H55" s="303"/>
      <c r="I55" s="303"/>
      <c r="J55" s="303"/>
      <c r="K55" s="303"/>
      <c r="L55" s="303"/>
      <c r="M55" s="308"/>
    </row>
    <row r="56" spans="1:13" ht="12">
      <c r="A56" s="304"/>
      <c r="B56" s="277" t="s">
        <v>498</v>
      </c>
      <c r="C56" s="277"/>
      <c r="D56" s="277"/>
      <c r="E56" s="277"/>
      <c r="F56" s="304"/>
      <c r="G56" s="304"/>
      <c r="H56" s="304"/>
      <c r="I56" s="304"/>
      <c r="J56" s="304"/>
      <c r="K56" s="304"/>
      <c r="L56" s="304"/>
      <c r="M56" s="309"/>
    </row>
    <row r="57" spans="1:13" ht="9" customHeight="1">
      <c r="A57" s="304"/>
      <c r="B57" s="277"/>
      <c r="C57" s="277"/>
      <c r="D57" s="277"/>
      <c r="E57" s="277"/>
      <c r="F57" s="304"/>
      <c r="G57" s="304"/>
      <c r="H57" s="304"/>
      <c r="I57" s="304"/>
      <c r="J57" s="304"/>
      <c r="K57" s="304"/>
      <c r="L57" s="304"/>
      <c r="M57" s="309"/>
    </row>
    <row r="58" spans="1:13" ht="12">
      <c r="A58" s="304"/>
      <c r="B58" s="492" t="s">
        <v>499</v>
      </c>
      <c r="C58" s="492"/>
      <c r="D58" s="492"/>
      <c r="E58" s="492"/>
      <c r="F58" s="304"/>
      <c r="G58" s="304"/>
      <c r="H58" s="304"/>
      <c r="I58" s="304"/>
      <c r="J58" s="304"/>
      <c r="K58" s="304"/>
      <c r="L58" s="304"/>
      <c r="M58" s="309"/>
    </row>
    <row r="59" spans="1:13" ht="15">
      <c r="A59" s="122"/>
      <c r="B59" s="196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09"/>
    </row>
    <row r="79" ht="12">
      <c r="I79" s="259" t="s">
        <v>687</v>
      </c>
    </row>
  </sheetData>
  <sheetProtection/>
  <mergeCells count="19">
    <mergeCell ref="L7:M7"/>
    <mergeCell ref="L9:M9"/>
    <mergeCell ref="B58:E58"/>
    <mergeCell ref="M11:M13"/>
    <mergeCell ref="I12:I13"/>
    <mergeCell ref="J12:J13"/>
    <mergeCell ref="K12:L12"/>
    <mergeCell ref="A49:B49"/>
    <mergeCell ref="B55:E55"/>
    <mergeCell ref="A5:M5"/>
    <mergeCell ref="A11:A13"/>
    <mergeCell ref="B11:B13"/>
    <mergeCell ref="C11:C13"/>
    <mergeCell ref="D11:E12"/>
    <mergeCell ref="F11:F13"/>
    <mergeCell ref="G11:G13"/>
    <mergeCell ref="H11:H13"/>
    <mergeCell ref="I11:L11"/>
    <mergeCell ref="J6:M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2 B45:B46 B17:B21 B24:B36">
      <formula1>900</formula1>
    </dataValidation>
  </dataValidations>
  <printOptions/>
  <pageMargins left="0.5118110236220472" right="0.11811023622047245" top="0.35433070866141736" bottom="0.15748031496062992" header="0.31496062992125984" footer="0.31496062992125984"/>
  <pageSetup fitToHeight="1" fitToWidth="1"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C12" sqref="C12:D13"/>
    </sheetView>
  </sheetViews>
  <sheetFormatPr defaultColWidth="9.140625" defaultRowHeight="11.25"/>
  <cols>
    <col min="1" max="1" width="6.8515625" style="357" customWidth="1"/>
    <col min="2" max="2" width="51.28125" style="357" customWidth="1"/>
    <col min="3" max="3" width="20.8515625" style="357" customWidth="1"/>
    <col min="4" max="4" width="23.421875" style="357" customWidth="1"/>
    <col min="5" max="5" width="25.28125" style="357" customWidth="1"/>
    <col min="6" max="16384" width="9.140625" style="357" customWidth="1"/>
  </cols>
  <sheetData>
    <row r="1" spans="1:13" ht="12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.75">
      <c r="A2" s="123"/>
      <c r="B2" s="123"/>
      <c r="C2" s="123"/>
      <c r="D2" s="123"/>
      <c r="E2" s="125" t="s">
        <v>501</v>
      </c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3"/>
      <c r="B3" s="123"/>
      <c r="C3" s="123"/>
      <c r="D3" s="123"/>
      <c r="E3" s="125" t="s">
        <v>464</v>
      </c>
      <c r="F3" s="123"/>
      <c r="G3" s="123"/>
      <c r="H3" s="123"/>
      <c r="I3" s="123"/>
      <c r="J3" s="123"/>
      <c r="K3" s="123"/>
      <c r="L3" s="123"/>
      <c r="M3" s="123"/>
    </row>
    <row r="4" spans="1:13" ht="12.75">
      <c r="A4" s="123"/>
      <c r="B4" s="123"/>
      <c r="C4" s="123"/>
      <c r="D4" s="123"/>
      <c r="E4" s="125" t="s">
        <v>557</v>
      </c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123"/>
      <c r="B5" s="123"/>
      <c r="C5" s="123"/>
      <c r="D5" s="123"/>
      <c r="E5" s="125"/>
      <c r="F5" s="123"/>
      <c r="G5" s="123"/>
      <c r="H5" s="123"/>
      <c r="I5" s="123"/>
      <c r="J5" s="123"/>
      <c r="K5" s="123"/>
      <c r="L5" s="123"/>
      <c r="M5" s="123"/>
    </row>
    <row r="6" spans="1:13" ht="53.25" customHeight="1">
      <c r="A6" s="513" t="s">
        <v>695</v>
      </c>
      <c r="B6" s="513"/>
      <c r="C6" s="513"/>
      <c r="D6" s="513"/>
      <c r="E6" s="513"/>
      <c r="F6" s="275"/>
      <c r="G6" s="275"/>
      <c r="H6" s="275"/>
      <c r="I6" s="275"/>
      <c r="J6" s="275"/>
      <c r="K6" s="275"/>
      <c r="L6" s="275"/>
      <c r="M6" s="275"/>
    </row>
    <row r="7" spans="1:13" ht="72" customHeight="1">
      <c r="A7" s="123"/>
      <c r="C7" s="358"/>
      <c r="D7" s="499" t="s">
        <v>559</v>
      </c>
      <c r="E7" s="499"/>
      <c r="G7" s="123"/>
      <c r="H7" s="123"/>
      <c r="I7" s="123"/>
      <c r="J7" s="123"/>
      <c r="K7" s="123"/>
      <c r="L7" s="123"/>
      <c r="M7" s="123"/>
    </row>
    <row r="8" spans="1:13" ht="26.25">
      <c r="A8" s="123"/>
      <c r="B8" s="123"/>
      <c r="C8" s="123"/>
      <c r="E8" s="359" t="s">
        <v>643</v>
      </c>
      <c r="G8" s="123"/>
      <c r="H8" s="123"/>
      <c r="I8" s="123"/>
      <c r="J8" s="123"/>
      <c r="K8" s="123"/>
      <c r="L8" s="123"/>
      <c r="M8" s="123"/>
    </row>
    <row r="9" spans="1:13" ht="12.75">
      <c r="A9" s="123"/>
      <c r="B9" s="123"/>
      <c r="C9" s="123"/>
      <c r="E9" s="125" t="str">
        <f>'прил 6.1'!M8</f>
        <v>«28» февраля 2020 года</v>
      </c>
      <c r="F9" s="123"/>
      <c r="G9" s="123"/>
      <c r="H9" s="123"/>
      <c r="I9" s="123"/>
      <c r="J9" s="123"/>
      <c r="K9" s="123"/>
      <c r="L9" s="123"/>
      <c r="M9" s="123"/>
    </row>
    <row r="10" spans="1:13" ht="12.75">
      <c r="A10" s="123"/>
      <c r="B10" s="123"/>
      <c r="C10" s="123"/>
      <c r="E10" s="360" t="s">
        <v>465</v>
      </c>
      <c r="G10" s="123"/>
      <c r="H10" s="123"/>
      <c r="I10" s="123"/>
      <c r="J10" s="123"/>
      <c r="K10" s="123"/>
      <c r="L10" s="123"/>
      <c r="M10" s="123"/>
    </row>
    <row r="11" spans="1:13" ht="13.5" thickBot="1">
      <c r="A11" s="123"/>
      <c r="B11" s="123"/>
      <c r="C11" s="123"/>
      <c r="D11" s="123"/>
      <c r="E11" s="129"/>
      <c r="F11" s="123"/>
      <c r="G11" s="123"/>
      <c r="H11" s="123"/>
      <c r="I11" s="123"/>
      <c r="J11" s="123"/>
      <c r="K11" s="123"/>
      <c r="L11" s="123"/>
      <c r="M11" s="123"/>
    </row>
    <row r="12" spans="1:13" ht="12.75">
      <c r="A12" s="500" t="s">
        <v>466</v>
      </c>
      <c r="B12" s="503" t="s">
        <v>502</v>
      </c>
      <c r="C12" s="506" t="s">
        <v>696</v>
      </c>
      <c r="D12" s="507"/>
      <c r="E12" s="510" t="s">
        <v>473</v>
      </c>
      <c r="F12" s="123"/>
      <c r="G12" s="123"/>
      <c r="H12" s="123"/>
      <c r="I12" s="123"/>
      <c r="J12" s="123"/>
      <c r="K12" s="123"/>
      <c r="L12" s="123"/>
      <c r="M12" s="123"/>
    </row>
    <row r="13" spans="1:13" ht="12.75">
      <c r="A13" s="501"/>
      <c r="B13" s="504"/>
      <c r="C13" s="508"/>
      <c r="D13" s="509"/>
      <c r="E13" s="511"/>
      <c r="F13" s="123"/>
      <c r="G13" s="123"/>
      <c r="H13" s="123"/>
      <c r="I13" s="123"/>
      <c r="J13" s="123"/>
      <c r="K13" s="123"/>
      <c r="L13" s="123"/>
      <c r="M13" s="123"/>
    </row>
    <row r="14" spans="1:13" ht="13.5" thickBot="1">
      <c r="A14" s="502"/>
      <c r="B14" s="505"/>
      <c r="C14" s="361" t="s">
        <v>503</v>
      </c>
      <c r="D14" s="361" t="s">
        <v>504</v>
      </c>
      <c r="E14" s="512"/>
      <c r="F14" s="123"/>
      <c r="G14" s="123"/>
      <c r="H14" s="123"/>
      <c r="I14" s="123"/>
      <c r="J14" s="123"/>
      <c r="K14" s="123"/>
      <c r="L14" s="123"/>
      <c r="M14" s="123"/>
    </row>
    <row r="15" spans="1:13" ht="12.75">
      <c r="A15" s="362">
        <v>1</v>
      </c>
      <c r="B15" s="363" t="s">
        <v>505</v>
      </c>
      <c r="C15" s="455">
        <f>C16+C23</f>
        <v>5.3424</v>
      </c>
      <c r="D15" s="455">
        <f>D16+D23</f>
        <v>5.131</v>
      </c>
      <c r="E15" s="364"/>
      <c r="F15" s="365"/>
      <c r="G15" s="365"/>
      <c r="H15" s="123"/>
      <c r="I15" s="123"/>
      <c r="J15" s="123"/>
      <c r="K15" s="123"/>
      <c r="L15" s="123"/>
      <c r="M15" s="123"/>
    </row>
    <row r="16" spans="1:13" ht="12.75">
      <c r="A16" s="366" t="s">
        <v>483</v>
      </c>
      <c r="B16" s="111" t="s">
        <v>506</v>
      </c>
      <c r="C16" s="456"/>
      <c r="D16" s="456"/>
      <c r="E16" s="367"/>
      <c r="F16" s="123"/>
      <c r="G16" s="123"/>
      <c r="H16" s="123"/>
      <c r="I16" s="123"/>
      <c r="J16" s="123"/>
      <c r="K16" s="123"/>
      <c r="L16" s="123"/>
      <c r="M16" s="123"/>
    </row>
    <row r="17" spans="1:13" ht="12.75">
      <c r="A17" s="366" t="s">
        <v>507</v>
      </c>
      <c r="B17" s="111" t="s">
        <v>508</v>
      </c>
      <c r="C17" s="456"/>
      <c r="D17" s="456"/>
      <c r="E17" s="367"/>
      <c r="F17" s="123"/>
      <c r="G17" s="123"/>
      <c r="H17" s="123"/>
      <c r="I17" s="123"/>
      <c r="J17" s="123"/>
      <c r="K17" s="123"/>
      <c r="L17" s="123"/>
      <c r="M17" s="123"/>
    </row>
    <row r="18" spans="1:13" ht="12.75">
      <c r="A18" s="366" t="s">
        <v>509</v>
      </c>
      <c r="B18" s="111" t="s">
        <v>510</v>
      </c>
      <c r="C18" s="456"/>
      <c r="D18" s="456"/>
      <c r="E18" s="367"/>
      <c r="F18" s="123"/>
      <c r="G18" s="123"/>
      <c r="H18" s="123"/>
      <c r="I18" s="123"/>
      <c r="J18" s="123"/>
      <c r="K18" s="123"/>
      <c r="L18" s="123"/>
      <c r="M18" s="123"/>
    </row>
    <row r="19" spans="1:13" ht="26.25">
      <c r="A19" s="366" t="s">
        <v>511</v>
      </c>
      <c r="B19" s="111" t="s">
        <v>512</v>
      </c>
      <c r="C19" s="457"/>
      <c r="D19" s="457"/>
      <c r="E19" s="367"/>
      <c r="F19" s="123"/>
      <c r="G19" s="123"/>
      <c r="H19" s="123"/>
      <c r="I19" s="123"/>
      <c r="J19" s="123"/>
      <c r="K19" s="123"/>
      <c r="L19" s="123"/>
      <c r="M19" s="123"/>
    </row>
    <row r="20" spans="1:13" ht="12.75">
      <c r="A20" s="366" t="s">
        <v>513</v>
      </c>
      <c r="B20" s="111" t="s">
        <v>514</v>
      </c>
      <c r="C20" s="457"/>
      <c r="D20" s="457"/>
      <c r="E20" s="367"/>
      <c r="F20" s="123"/>
      <c r="G20" s="123"/>
      <c r="H20" s="123"/>
      <c r="I20" s="123"/>
      <c r="J20" s="123"/>
      <c r="K20" s="123"/>
      <c r="L20" s="123"/>
      <c r="M20" s="123"/>
    </row>
    <row r="21" spans="1:13" ht="26.25">
      <c r="A21" s="366" t="s">
        <v>515</v>
      </c>
      <c r="B21" s="111" t="s">
        <v>516</v>
      </c>
      <c r="C21" s="456"/>
      <c r="D21" s="456"/>
      <c r="E21" s="367"/>
      <c r="F21" s="123"/>
      <c r="G21" s="123"/>
      <c r="H21" s="123"/>
      <c r="I21" s="123"/>
      <c r="J21" s="123"/>
      <c r="K21" s="123"/>
      <c r="L21" s="123"/>
      <c r="M21" s="123"/>
    </row>
    <row r="22" spans="1:13" ht="12.75">
      <c r="A22" s="366" t="s">
        <v>517</v>
      </c>
      <c r="B22" s="111" t="s">
        <v>518</v>
      </c>
      <c r="C22" s="456"/>
      <c r="D22" s="456"/>
      <c r="E22" s="367"/>
      <c r="F22" s="123"/>
      <c r="G22" s="123"/>
      <c r="H22" s="123"/>
      <c r="I22" s="123"/>
      <c r="J22" s="123"/>
      <c r="K22" s="123"/>
      <c r="L22" s="123"/>
      <c r="M22" s="123"/>
    </row>
    <row r="23" spans="1:13" ht="12.75">
      <c r="A23" s="366" t="s">
        <v>485</v>
      </c>
      <c r="B23" s="111" t="s">
        <v>165</v>
      </c>
      <c r="C23" s="456">
        <f>C24</f>
        <v>5.3424</v>
      </c>
      <c r="D23" s="456">
        <f>D24</f>
        <v>5.131</v>
      </c>
      <c r="E23" s="367"/>
      <c r="F23" s="123"/>
      <c r="G23" s="123"/>
      <c r="H23" s="123"/>
      <c r="I23" s="123"/>
      <c r="J23" s="123"/>
      <c r="K23" s="123"/>
      <c r="L23" s="123"/>
      <c r="M23" s="123"/>
    </row>
    <row r="24" spans="1:13" ht="12.75">
      <c r="A24" s="366" t="s">
        <v>519</v>
      </c>
      <c r="B24" s="111" t="s">
        <v>520</v>
      </c>
      <c r="C24" s="456">
        <f>'прил 6.1'!D14</f>
        <v>5.3424</v>
      </c>
      <c r="D24" s="456">
        <f>'прил 6.1'!E14</f>
        <v>5.131</v>
      </c>
      <c r="E24" s="367"/>
      <c r="F24" s="123"/>
      <c r="G24" s="123"/>
      <c r="H24" s="123"/>
      <c r="I24" s="123"/>
      <c r="J24" s="123"/>
      <c r="K24" s="123"/>
      <c r="L24" s="123"/>
      <c r="M24" s="123"/>
    </row>
    <row r="25" spans="1:13" ht="12.75">
      <c r="A25" s="366" t="s">
        <v>521</v>
      </c>
      <c r="B25" s="111" t="s">
        <v>522</v>
      </c>
      <c r="C25" s="456"/>
      <c r="D25" s="456"/>
      <c r="E25" s="367"/>
      <c r="F25" s="123"/>
      <c r="G25" s="123"/>
      <c r="H25" s="123"/>
      <c r="I25" s="123"/>
      <c r="J25" s="123"/>
      <c r="K25" s="123"/>
      <c r="L25" s="123"/>
      <c r="M25" s="123"/>
    </row>
    <row r="26" spans="1:13" ht="12.75">
      <c r="A26" s="366" t="s">
        <v>523</v>
      </c>
      <c r="B26" s="111" t="s">
        <v>524</v>
      </c>
      <c r="C26" s="456"/>
      <c r="D26" s="456"/>
      <c r="E26" s="367"/>
      <c r="F26" s="123"/>
      <c r="G26" s="123"/>
      <c r="H26" s="123"/>
      <c r="I26" s="123"/>
      <c r="J26" s="123"/>
      <c r="K26" s="123"/>
      <c r="L26" s="123"/>
      <c r="M26" s="123"/>
    </row>
    <row r="27" spans="1:13" ht="12.75">
      <c r="A27" s="366" t="s">
        <v>488</v>
      </c>
      <c r="B27" s="111" t="s">
        <v>525</v>
      </c>
      <c r="C27" s="456">
        <f>C15/1.2*20%</f>
        <v>0.8904000000000001</v>
      </c>
      <c r="D27" s="456">
        <f>D15/1.2*20%</f>
        <v>0.8551666666666669</v>
      </c>
      <c r="E27" s="367"/>
      <c r="F27" s="123"/>
      <c r="G27" s="123"/>
      <c r="H27" s="123"/>
      <c r="I27" s="123"/>
      <c r="J27" s="123"/>
      <c r="K27" s="123"/>
      <c r="L27" s="123"/>
      <c r="M27" s="123"/>
    </row>
    <row r="28" spans="1:13" ht="12.75">
      <c r="A28" s="366" t="s">
        <v>489</v>
      </c>
      <c r="B28" s="111" t="s">
        <v>526</v>
      </c>
      <c r="C28" s="456"/>
      <c r="D28" s="456"/>
      <c r="E28" s="367"/>
      <c r="F28" s="123"/>
      <c r="G28" s="123"/>
      <c r="H28" s="123"/>
      <c r="I28" s="123"/>
      <c r="J28" s="123"/>
      <c r="K28" s="123"/>
      <c r="L28" s="123"/>
      <c r="M28" s="123"/>
    </row>
    <row r="29" spans="1:13" ht="12.75">
      <c r="A29" s="366" t="s">
        <v>527</v>
      </c>
      <c r="B29" s="111" t="s">
        <v>528</v>
      </c>
      <c r="C29" s="456"/>
      <c r="D29" s="456"/>
      <c r="E29" s="367"/>
      <c r="F29" s="123"/>
      <c r="G29" s="123"/>
      <c r="H29" s="123"/>
      <c r="I29" s="123"/>
      <c r="J29" s="123"/>
      <c r="K29" s="123"/>
      <c r="L29" s="123"/>
      <c r="M29" s="123"/>
    </row>
    <row r="30" spans="1:13" ht="13.5" thickBot="1">
      <c r="A30" s="368" t="s">
        <v>529</v>
      </c>
      <c r="B30" s="369" t="s">
        <v>530</v>
      </c>
      <c r="C30" s="370"/>
      <c r="D30" s="370"/>
      <c r="E30" s="371"/>
      <c r="F30" s="123"/>
      <c r="G30" s="123"/>
      <c r="H30" s="123"/>
      <c r="I30" s="123"/>
      <c r="J30" s="123"/>
      <c r="K30" s="123"/>
      <c r="L30" s="123"/>
      <c r="M30" s="123"/>
    </row>
    <row r="31" spans="1:13" ht="12.75">
      <c r="A31" s="372" t="s">
        <v>490</v>
      </c>
      <c r="B31" s="363" t="s">
        <v>531</v>
      </c>
      <c r="C31" s="373"/>
      <c r="D31" s="373"/>
      <c r="E31" s="374"/>
      <c r="F31" s="123"/>
      <c r="G31" s="123"/>
      <c r="H31" s="123"/>
      <c r="I31" s="123"/>
      <c r="J31" s="123"/>
      <c r="K31" s="123"/>
      <c r="L31" s="123"/>
      <c r="M31" s="123"/>
    </row>
    <row r="32" spans="1:13" ht="12.75">
      <c r="A32" s="366" t="s">
        <v>492</v>
      </c>
      <c r="B32" s="111" t="s">
        <v>532</v>
      </c>
      <c r="C32" s="375"/>
      <c r="D32" s="375"/>
      <c r="E32" s="367"/>
      <c r="F32" s="123"/>
      <c r="G32" s="123"/>
      <c r="H32" s="123"/>
      <c r="I32" s="123"/>
      <c r="J32" s="123"/>
      <c r="K32" s="123"/>
      <c r="L32" s="123"/>
      <c r="M32" s="123"/>
    </row>
    <row r="33" spans="1:13" ht="12.75">
      <c r="A33" s="366" t="s">
        <v>493</v>
      </c>
      <c r="B33" s="111" t="s">
        <v>533</v>
      </c>
      <c r="C33" s="375"/>
      <c r="D33" s="375"/>
      <c r="E33" s="367"/>
      <c r="F33" s="123"/>
      <c r="G33" s="123"/>
      <c r="H33" s="123"/>
      <c r="I33" s="123"/>
      <c r="J33" s="123"/>
      <c r="K33" s="123"/>
      <c r="L33" s="123"/>
      <c r="M33" s="123"/>
    </row>
    <row r="34" spans="1:13" ht="12.75">
      <c r="A34" s="366" t="s">
        <v>534</v>
      </c>
      <c r="B34" s="111" t="s">
        <v>535</v>
      </c>
      <c r="C34" s="376"/>
      <c r="D34" s="376"/>
      <c r="E34" s="135"/>
      <c r="F34" s="123"/>
      <c r="G34" s="123"/>
      <c r="H34" s="123"/>
      <c r="I34" s="123"/>
      <c r="J34" s="123"/>
      <c r="K34" s="123"/>
      <c r="L34" s="123"/>
      <c r="M34" s="123"/>
    </row>
    <row r="35" spans="1:13" ht="12.75">
      <c r="A35" s="366" t="s">
        <v>536</v>
      </c>
      <c r="B35" s="111" t="s">
        <v>537</v>
      </c>
      <c r="C35" s="376"/>
      <c r="D35" s="376"/>
      <c r="E35" s="135"/>
      <c r="F35" s="123"/>
      <c r="G35" s="123"/>
      <c r="H35" s="123"/>
      <c r="I35" s="123"/>
      <c r="J35" s="123"/>
      <c r="K35" s="123"/>
      <c r="L35" s="123"/>
      <c r="M35" s="123"/>
    </row>
    <row r="36" spans="1:13" ht="12.75">
      <c r="A36" s="366" t="s">
        <v>538</v>
      </c>
      <c r="B36" s="111" t="s">
        <v>539</v>
      </c>
      <c r="C36" s="376"/>
      <c r="D36" s="376"/>
      <c r="E36" s="135"/>
      <c r="F36" s="123"/>
      <c r="G36" s="123"/>
      <c r="H36" s="123"/>
      <c r="I36" s="123"/>
      <c r="J36" s="123"/>
      <c r="K36" s="123"/>
      <c r="L36" s="123"/>
      <c r="M36" s="123"/>
    </row>
    <row r="37" spans="1:13" ht="12.75">
      <c r="A37" s="366" t="s">
        <v>540</v>
      </c>
      <c r="B37" s="111" t="s">
        <v>541</v>
      </c>
      <c r="C37" s="376"/>
      <c r="D37" s="376"/>
      <c r="E37" s="135"/>
      <c r="F37" s="123"/>
      <c r="G37" s="123"/>
      <c r="H37" s="123"/>
      <c r="I37" s="123"/>
      <c r="J37" s="123"/>
      <c r="K37" s="123"/>
      <c r="L37" s="123"/>
      <c r="M37" s="123"/>
    </row>
    <row r="38" spans="1:13" ht="13.5" thickBot="1">
      <c r="A38" s="368" t="s">
        <v>542</v>
      </c>
      <c r="B38" s="369" t="s">
        <v>543</v>
      </c>
      <c r="C38" s="377"/>
      <c r="D38" s="377"/>
      <c r="E38" s="142"/>
      <c r="F38" s="123"/>
      <c r="G38" s="123"/>
      <c r="H38" s="123"/>
      <c r="I38" s="123"/>
      <c r="J38" s="123"/>
      <c r="K38" s="123"/>
      <c r="L38" s="123"/>
      <c r="M38" s="123"/>
    </row>
    <row r="39" spans="1:13" ht="12.75">
      <c r="A39" s="378"/>
      <c r="B39" s="379" t="s">
        <v>544</v>
      </c>
      <c r="C39" s="380">
        <f>C15</f>
        <v>5.3424</v>
      </c>
      <c r="D39" s="380">
        <f>D15</f>
        <v>5.131</v>
      </c>
      <c r="E39" s="381"/>
      <c r="F39" s="123"/>
      <c r="G39" s="123"/>
      <c r="H39" s="123"/>
      <c r="I39" s="123"/>
      <c r="J39" s="123"/>
      <c r="K39" s="123"/>
      <c r="L39" s="123"/>
      <c r="M39" s="123"/>
    </row>
    <row r="40" spans="1:13" ht="12.75">
      <c r="A40" s="382"/>
      <c r="B40" s="111" t="s">
        <v>545</v>
      </c>
      <c r="C40" s="376"/>
      <c r="D40" s="376"/>
      <c r="E40" s="135"/>
      <c r="F40" s="123"/>
      <c r="G40" s="123"/>
      <c r="H40" s="123"/>
      <c r="I40" s="123"/>
      <c r="J40" s="123"/>
      <c r="K40" s="123"/>
      <c r="L40" s="123"/>
      <c r="M40" s="123"/>
    </row>
    <row r="41" spans="1:13" ht="12.75">
      <c r="A41" s="382"/>
      <c r="B41" s="383" t="s">
        <v>546</v>
      </c>
      <c r="C41" s="376"/>
      <c r="D41" s="376"/>
      <c r="E41" s="135"/>
      <c r="F41" s="123"/>
      <c r="G41" s="123"/>
      <c r="H41" s="123"/>
      <c r="I41" s="123"/>
      <c r="J41" s="123"/>
      <c r="K41" s="123"/>
      <c r="L41" s="123"/>
      <c r="M41" s="123"/>
    </row>
    <row r="42" spans="1:13" ht="13.5" thickBot="1">
      <c r="A42" s="384"/>
      <c r="B42" s="385" t="s">
        <v>547</v>
      </c>
      <c r="C42" s="377"/>
      <c r="D42" s="377"/>
      <c r="E42" s="142"/>
      <c r="F42" s="123"/>
      <c r="G42" s="123"/>
      <c r="H42" s="123"/>
      <c r="I42" s="123"/>
      <c r="J42" s="123"/>
      <c r="K42" s="123"/>
      <c r="L42" s="123"/>
      <c r="M42" s="123"/>
    </row>
    <row r="43" spans="1:13" ht="12.75">
      <c r="A43" s="386"/>
      <c r="B43" s="387"/>
      <c r="C43" s="145"/>
      <c r="D43" s="145"/>
      <c r="E43" s="144"/>
      <c r="F43" s="123"/>
      <c r="G43" s="123"/>
      <c r="H43" s="123"/>
      <c r="I43" s="123"/>
      <c r="J43" s="123"/>
      <c r="K43" s="123"/>
      <c r="L43" s="123"/>
      <c r="M43" s="123"/>
    </row>
    <row r="44" spans="1:13" ht="12.75">
      <c r="A44" s="386" t="s">
        <v>548</v>
      </c>
      <c r="B44" s="123"/>
      <c r="C44" s="143"/>
      <c r="D44" s="14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 ht="12.75">
      <c r="A45" s="386" t="s">
        <v>549</v>
      </c>
      <c r="B45" s="123"/>
      <c r="C45" s="143"/>
      <c r="D45" s="14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13" ht="12.75">
      <c r="A46" s="386"/>
      <c r="B46" s="123"/>
      <c r="C46" s="143"/>
      <c r="D46" s="14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ht="12.75">
      <c r="A47" s="145"/>
      <c r="B47" s="388"/>
      <c r="C47" s="143"/>
      <c r="D47" s="143"/>
      <c r="E47" s="145"/>
      <c r="F47" s="144"/>
      <c r="G47" s="144"/>
      <c r="H47" s="123"/>
      <c r="I47" s="123"/>
      <c r="J47" s="123"/>
      <c r="K47" s="123"/>
      <c r="L47" s="123"/>
      <c r="M47" s="123"/>
    </row>
  </sheetData>
  <sheetProtection/>
  <mergeCells count="6">
    <mergeCell ref="D7:E7"/>
    <mergeCell ref="A12:A14"/>
    <mergeCell ref="B12:B14"/>
    <mergeCell ref="C12:D13"/>
    <mergeCell ref="E12:E14"/>
    <mergeCell ref="A6:E6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21"/>
  <sheetViews>
    <sheetView view="pageBreakPreview" zoomScale="60" workbookViewId="0" topLeftCell="A1">
      <selection activeCell="F13" sqref="F13"/>
    </sheetView>
  </sheetViews>
  <sheetFormatPr defaultColWidth="9.140625" defaultRowHeight="11.25"/>
  <cols>
    <col min="1" max="1" width="5.140625" style="263" customWidth="1"/>
    <col min="2" max="2" width="25.421875" style="263" customWidth="1"/>
    <col min="3" max="6" width="24.8515625" style="263" customWidth="1"/>
    <col min="7" max="16384" width="9.140625" style="263" customWidth="1"/>
  </cols>
  <sheetData>
    <row r="1" spans="1:6" ht="15">
      <c r="A1" s="97"/>
      <c r="B1" s="97"/>
      <c r="C1" s="97"/>
      <c r="D1" s="97"/>
      <c r="E1" s="98"/>
      <c r="F1" s="97"/>
    </row>
    <row r="2" spans="1:6" ht="15">
      <c r="A2" s="97"/>
      <c r="B2" s="97"/>
      <c r="C2" s="97"/>
      <c r="D2" s="97"/>
      <c r="E2" s="97"/>
      <c r="F2" s="98" t="s">
        <v>551</v>
      </c>
    </row>
    <row r="3" spans="1:6" ht="15">
      <c r="A3" s="97"/>
      <c r="B3" s="97"/>
      <c r="C3" s="97"/>
      <c r="D3" s="97"/>
      <c r="E3" s="97"/>
      <c r="F3" s="98" t="s">
        <v>464</v>
      </c>
    </row>
    <row r="4" spans="1:6" ht="15">
      <c r="A4" s="97"/>
      <c r="B4" s="97"/>
      <c r="C4" s="97"/>
      <c r="D4" s="97"/>
      <c r="E4" s="97"/>
      <c r="F4" s="98" t="s">
        <v>557</v>
      </c>
    </row>
    <row r="5" spans="1:6" ht="15">
      <c r="A5" s="97"/>
      <c r="B5" s="97"/>
      <c r="C5" s="97"/>
      <c r="D5" s="97"/>
      <c r="E5" s="97"/>
      <c r="F5" s="98"/>
    </row>
    <row r="6" spans="1:6" ht="43.5" customHeight="1">
      <c r="A6" s="516" t="s">
        <v>697</v>
      </c>
      <c r="B6" s="516"/>
      <c r="C6" s="516"/>
      <c r="D6" s="516"/>
      <c r="E6" s="516"/>
      <c r="F6" s="516"/>
    </row>
    <row r="7" spans="1:6" ht="70.5" customHeight="1">
      <c r="A7" s="97"/>
      <c r="B7" s="97"/>
      <c r="C7" s="97"/>
      <c r="D7" s="526" t="s">
        <v>559</v>
      </c>
      <c r="E7" s="526"/>
      <c r="F7" s="526"/>
    </row>
    <row r="8" spans="1:6" ht="15">
      <c r="A8" s="97"/>
      <c r="B8" s="97"/>
      <c r="C8" s="97"/>
      <c r="D8" s="97"/>
      <c r="E8" s="97"/>
      <c r="F8" s="339" t="s">
        <v>558</v>
      </c>
    </row>
    <row r="9" spans="1:6" ht="27" customHeight="1">
      <c r="A9" s="97"/>
      <c r="B9" s="97"/>
      <c r="C9" s="97"/>
      <c r="D9" s="97"/>
      <c r="E9" s="514" t="str">
        <f>'прил 6.1'!M8</f>
        <v>«28» февраля 2020 года</v>
      </c>
      <c r="F9" s="514"/>
    </row>
    <row r="10" spans="1:6" ht="15">
      <c r="A10" s="97"/>
      <c r="B10" s="97"/>
      <c r="C10" s="97"/>
      <c r="D10" s="97"/>
      <c r="E10" s="515" t="s">
        <v>465</v>
      </c>
      <c r="F10" s="515"/>
    </row>
    <row r="11" spans="1:6" ht="15.75" thickBot="1">
      <c r="A11" s="97"/>
      <c r="B11" s="97"/>
      <c r="C11" s="97"/>
      <c r="D11" s="97"/>
      <c r="E11" s="97"/>
      <c r="F11" s="97"/>
    </row>
    <row r="12" spans="1:6" ht="16.5" customHeight="1">
      <c r="A12" s="517" t="s">
        <v>147</v>
      </c>
      <c r="B12" s="520" t="s">
        <v>552</v>
      </c>
      <c r="C12" s="523" t="s">
        <v>553</v>
      </c>
      <c r="D12" s="524"/>
      <c r="E12" s="523" t="s">
        <v>554</v>
      </c>
      <c r="F12" s="525"/>
    </row>
    <row r="13" spans="1:6" ht="30.75" customHeight="1">
      <c r="A13" s="518"/>
      <c r="B13" s="521"/>
      <c r="C13" s="102" t="s">
        <v>707</v>
      </c>
      <c r="D13" s="102" t="s">
        <v>708</v>
      </c>
      <c r="E13" s="102" t="s">
        <v>707</v>
      </c>
      <c r="F13" s="150" t="s">
        <v>709</v>
      </c>
    </row>
    <row r="14" spans="1:6" ht="30.75">
      <c r="A14" s="519"/>
      <c r="B14" s="522"/>
      <c r="C14" s="102" t="s">
        <v>556</v>
      </c>
      <c r="D14" s="102" t="s">
        <v>556</v>
      </c>
      <c r="E14" s="102" t="s">
        <v>556</v>
      </c>
      <c r="F14" s="150" t="s">
        <v>556</v>
      </c>
    </row>
    <row r="15" spans="1:6" ht="15">
      <c r="A15" s="264">
        <v>1</v>
      </c>
      <c r="B15" s="265">
        <v>2</v>
      </c>
      <c r="C15" s="266">
        <v>3</v>
      </c>
      <c r="D15" s="266">
        <v>4</v>
      </c>
      <c r="E15" s="266">
        <v>5</v>
      </c>
      <c r="F15" s="267">
        <v>6</v>
      </c>
    </row>
    <row r="16" spans="1:6" ht="15">
      <c r="A16" s="268">
        <v>1</v>
      </c>
      <c r="B16" s="119"/>
      <c r="C16" s="269"/>
      <c r="D16" s="269"/>
      <c r="E16" s="270"/>
      <c r="F16" s="310"/>
    </row>
    <row r="17" spans="1:6" ht="15">
      <c r="A17" s="268">
        <v>2</v>
      </c>
      <c r="B17" s="119"/>
      <c r="C17" s="269"/>
      <c r="D17" s="269"/>
      <c r="E17" s="270"/>
      <c r="F17" s="271"/>
    </row>
    <row r="18" spans="1:6" ht="15.75" thickBot="1">
      <c r="A18" s="272">
        <v>3</v>
      </c>
      <c r="B18" s="162"/>
      <c r="C18" s="273"/>
      <c r="D18" s="273"/>
      <c r="E18" s="273"/>
      <c r="F18" s="274"/>
    </row>
    <row r="19" spans="1:6" ht="24.75" customHeight="1">
      <c r="A19" s="203"/>
      <c r="B19" s="204"/>
      <c r="C19" s="340"/>
      <c r="D19" s="340"/>
      <c r="E19" s="340"/>
      <c r="F19" s="340"/>
    </row>
    <row r="20" spans="1:6" ht="18" customHeight="1">
      <c r="A20" s="203"/>
      <c r="B20" s="204"/>
      <c r="C20" s="204"/>
      <c r="D20" s="204"/>
      <c r="E20" s="204"/>
      <c r="F20" s="204"/>
    </row>
    <row r="21" spans="1:6" ht="15">
      <c r="A21" s="97"/>
      <c r="B21" s="97" t="s">
        <v>548</v>
      </c>
      <c r="C21" s="97"/>
      <c r="D21" s="97"/>
      <c r="E21" s="97"/>
      <c r="F21" s="97"/>
    </row>
  </sheetData>
  <sheetProtection/>
  <mergeCells count="8">
    <mergeCell ref="E9:F9"/>
    <mergeCell ref="E10:F10"/>
    <mergeCell ref="A6:F6"/>
    <mergeCell ref="A12:A14"/>
    <mergeCell ref="B12:B14"/>
    <mergeCell ref="C12:D12"/>
    <mergeCell ref="E12:F12"/>
    <mergeCell ref="D7:F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6">
      <formula1>900</formula1>
    </dataValidation>
  </dataValidation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70" zoomScaleNormal="70" zoomScalePageLayoutView="0" workbookViewId="0" topLeftCell="A1">
      <selection activeCell="G48" sqref="G48"/>
    </sheetView>
  </sheetViews>
  <sheetFormatPr defaultColWidth="9.140625" defaultRowHeight="11.25" outlineLevelRow="1"/>
  <cols>
    <col min="1" max="1" width="10.28125" style="226" customWidth="1"/>
    <col min="2" max="2" width="46.8515625" style="226" customWidth="1"/>
    <col min="3" max="3" width="9.57421875" style="226" customWidth="1"/>
    <col min="4" max="4" width="15.57421875" style="226" customWidth="1"/>
    <col min="5" max="5" width="17.140625" style="226" customWidth="1"/>
    <col min="6" max="6" width="10.00390625" style="226" bestFit="1" customWidth="1"/>
    <col min="7" max="7" width="9.57421875" style="226" customWidth="1"/>
    <col min="8" max="8" width="10.00390625" style="226" bestFit="1" customWidth="1"/>
    <col min="9" max="9" width="9.140625" style="226" customWidth="1"/>
    <col min="10" max="11" width="8.57421875" style="226" customWidth="1"/>
    <col min="12" max="12" width="9.57421875" style="226" customWidth="1"/>
    <col min="13" max="13" width="9.28125" style="226" customWidth="1"/>
    <col min="14" max="14" width="9.00390625" style="227" customWidth="1"/>
    <col min="15" max="15" width="11.7109375" style="227" customWidth="1"/>
    <col min="16" max="16" width="11.28125" style="227" customWidth="1"/>
    <col min="17" max="17" width="13.8515625" style="227" customWidth="1"/>
    <col min="18" max="18" width="15.28125" style="226" customWidth="1"/>
    <col min="19" max="19" width="11.421875" style="226" customWidth="1"/>
    <col min="20" max="20" width="7.140625" style="226" customWidth="1"/>
    <col min="21" max="22" width="16.421875" style="226" customWidth="1"/>
    <col min="23" max="23" width="10.00390625" style="226" customWidth="1"/>
    <col min="24" max="16384" width="9.140625" style="226" customWidth="1"/>
  </cols>
  <sheetData>
    <row r="1" spans="22:23" ht="13.5">
      <c r="V1" s="228"/>
      <c r="W1" s="228" t="s">
        <v>574</v>
      </c>
    </row>
    <row r="2" spans="22:23" ht="13.5">
      <c r="V2" s="228"/>
      <c r="W2" s="228" t="s">
        <v>464</v>
      </c>
    </row>
    <row r="3" ht="13.5">
      <c r="W3" s="228" t="s">
        <v>557</v>
      </c>
    </row>
    <row r="4" ht="13.5">
      <c r="W4" s="228"/>
    </row>
    <row r="5" spans="1:23" ht="30.75" customHeight="1">
      <c r="A5" s="537" t="s">
        <v>698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</row>
    <row r="6" ht="13.5">
      <c r="W6" s="228" t="s">
        <v>575</v>
      </c>
    </row>
    <row r="7" ht="13.5">
      <c r="W7" s="228" t="s">
        <v>576</v>
      </c>
    </row>
    <row r="8" ht="13.5">
      <c r="W8" s="228" t="s">
        <v>577</v>
      </c>
    </row>
    <row r="9" ht="13.5">
      <c r="W9" s="311" t="s">
        <v>578</v>
      </c>
    </row>
    <row r="10" spans="1:23" ht="13.5">
      <c r="A10" s="229"/>
      <c r="W10" s="228" t="str">
        <f>'прил 6.1'!M8:M8</f>
        <v>«28» февраля 2020 года</v>
      </c>
    </row>
    <row r="11" spans="1:23" ht="13.5">
      <c r="A11" s="229"/>
      <c r="W11" s="227" t="s">
        <v>465</v>
      </c>
    </row>
    <row r="12" spans="1:23" ht="13.5">
      <c r="A12" s="229"/>
      <c r="W12" s="227"/>
    </row>
    <row r="13" spans="1:23" ht="14.25" thickBot="1">
      <c r="A13" s="229"/>
      <c r="W13" s="227"/>
    </row>
    <row r="14" spans="1:23" s="123" customFormat="1" ht="41.25" customHeight="1">
      <c r="A14" s="539" t="s">
        <v>466</v>
      </c>
      <c r="B14" s="528" t="s">
        <v>467</v>
      </c>
      <c r="C14" s="528" t="s">
        <v>468</v>
      </c>
      <c r="D14" s="528" t="s">
        <v>699</v>
      </c>
      <c r="E14" s="528"/>
      <c r="F14" s="528"/>
      <c r="G14" s="528"/>
      <c r="H14" s="528"/>
      <c r="I14" s="528"/>
      <c r="J14" s="528"/>
      <c r="K14" s="528"/>
      <c r="L14" s="528"/>
      <c r="M14" s="528"/>
      <c r="N14" s="528" t="s">
        <v>469</v>
      </c>
      <c r="O14" s="528"/>
      <c r="P14" s="531" t="s">
        <v>670</v>
      </c>
      <c r="Q14" s="532"/>
      <c r="R14" s="541" t="s">
        <v>471</v>
      </c>
      <c r="S14" s="528" t="s">
        <v>472</v>
      </c>
      <c r="T14" s="528"/>
      <c r="U14" s="528"/>
      <c r="V14" s="528"/>
      <c r="W14" s="543" t="s">
        <v>473</v>
      </c>
    </row>
    <row r="15" spans="1:23" s="123" customFormat="1" ht="31.5" customHeight="1">
      <c r="A15" s="540"/>
      <c r="B15" s="529"/>
      <c r="C15" s="529"/>
      <c r="D15" s="529" t="s">
        <v>579</v>
      </c>
      <c r="E15" s="529"/>
      <c r="F15" s="529" t="s">
        <v>580</v>
      </c>
      <c r="G15" s="529"/>
      <c r="H15" s="529" t="s">
        <v>581</v>
      </c>
      <c r="I15" s="529"/>
      <c r="J15" s="529" t="s">
        <v>582</v>
      </c>
      <c r="K15" s="529"/>
      <c r="L15" s="529" t="s">
        <v>583</v>
      </c>
      <c r="M15" s="529"/>
      <c r="N15" s="529"/>
      <c r="O15" s="529"/>
      <c r="P15" s="533"/>
      <c r="Q15" s="534"/>
      <c r="R15" s="542"/>
      <c r="S15" s="529" t="s">
        <v>584</v>
      </c>
      <c r="T15" s="529" t="s">
        <v>474</v>
      </c>
      <c r="U15" s="529" t="s">
        <v>475</v>
      </c>
      <c r="V15" s="529"/>
      <c r="W15" s="544"/>
    </row>
    <row r="16" spans="1:23" s="123" customFormat="1" ht="68.25" customHeight="1">
      <c r="A16" s="540"/>
      <c r="B16" s="529"/>
      <c r="C16" s="529"/>
      <c r="D16" s="342" t="s">
        <v>476</v>
      </c>
      <c r="E16" s="342" t="s">
        <v>477</v>
      </c>
      <c r="F16" s="342" t="s">
        <v>585</v>
      </c>
      <c r="G16" s="342" t="s">
        <v>555</v>
      </c>
      <c r="H16" s="342" t="s">
        <v>585</v>
      </c>
      <c r="I16" s="342" t="s">
        <v>555</v>
      </c>
      <c r="J16" s="342" t="s">
        <v>585</v>
      </c>
      <c r="K16" s="342" t="s">
        <v>555</v>
      </c>
      <c r="L16" s="342" t="s">
        <v>585</v>
      </c>
      <c r="M16" s="342" t="s">
        <v>555</v>
      </c>
      <c r="N16" s="342" t="s">
        <v>579</v>
      </c>
      <c r="O16" s="342" t="s">
        <v>586</v>
      </c>
      <c r="P16" s="342" t="s">
        <v>579</v>
      </c>
      <c r="Q16" s="342" t="s">
        <v>587</v>
      </c>
      <c r="R16" s="542"/>
      <c r="S16" s="529"/>
      <c r="T16" s="529"/>
      <c r="U16" s="342" t="s">
        <v>478</v>
      </c>
      <c r="V16" s="342" t="s">
        <v>479</v>
      </c>
      <c r="W16" s="544"/>
    </row>
    <row r="17" spans="1:23" ht="13.5">
      <c r="A17" s="230"/>
      <c r="B17" s="231" t="s">
        <v>480</v>
      </c>
      <c r="C17" s="231"/>
      <c r="D17" s="232">
        <f>D19+D28+D37+D46</f>
        <v>5.3424</v>
      </c>
      <c r="E17" s="232">
        <f>E19+E28+E46</f>
        <v>5.131</v>
      </c>
      <c r="F17" s="232"/>
      <c r="G17" s="232">
        <f>G23</f>
        <v>0.004</v>
      </c>
      <c r="H17" s="232"/>
      <c r="I17" s="232"/>
      <c r="J17" s="232"/>
      <c r="K17" s="232">
        <f>K47</f>
        <v>3.359</v>
      </c>
      <c r="L17" s="232"/>
      <c r="M17" s="232">
        <f>M28+M46</f>
        <v>1.768</v>
      </c>
      <c r="N17" s="232"/>
      <c r="O17" s="232"/>
      <c r="P17" s="232"/>
      <c r="Q17" s="232"/>
      <c r="R17" s="232"/>
      <c r="S17" s="232"/>
      <c r="T17" s="233"/>
      <c r="U17" s="234"/>
      <c r="V17" s="234"/>
      <c r="W17" s="235"/>
    </row>
    <row r="18" spans="1:23" ht="34.5" customHeight="1">
      <c r="A18" s="230" t="s">
        <v>481</v>
      </c>
      <c r="B18" s="231" t="s">
        <v>482</v>
      </c>
      <c r="C18" s="231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3"/>
      <c r="U18" s="234"/>
      <c r="V18" s="234"/>
      <c r="W18" s="235"/>
    </row>
    <row r="19" spans="1:23" ht="27">
      <c r="A19" s="236" t="s">
        <v>483</v>
      </c>
      <c r="B19" s="231" t="s">
        <v>484</v>
      </c>
      <c r="C19" s="231"/>
      <c r="D19" s="232">
        <f>D20+D23</f>
        <v>0.48</v>
      </c>
      <c r="E19" s="232">
        <f>E20+E23</f>
        <v>0.004</v>
      </c>
      <c r="F19" s="232">
        <f>SUM(F20:F22)</f>
        <v>0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4"/>
      <c r="U19" s="234"/>
      <c r="V19" s="234"/>
      <c r="W19" s="237"/>
    </row>
    <row r="20" spans="1:23" ht="27.75" customHeight="1">
      <c r="A20" s="238" t="s">
        <v>507</v>
      </c>
      <c r="B20" s="111" t="s">
        <v>644</v>
      </c>
      <c r="C20" s="239"/>
      <c r="D20" s="240">
        <f>'прил 6.1'!D17</f>
        <v>0.48</v>
      </c>
      <c r="E20" s="240">
        <f>'прил 6.1'!E17</f>
        <v>0</v>
      </c>
      <c r="F20" s="241"/>
      <c r="G20" s="241"/>
      <c r="H20" s="241"/>
      <c r="I20" s="241"/>
      <c r="J20" s="241"/>
      <c r="K20" s="241"/>
      <c r="L20" s="242"/>
      <c r="M20" s="242"/>
      <c r="N20" s="242"/>
      <c r="O20" s="242"/>
      <c r="P20" s="242"/>
      <c r="Q20" s="242"/>
      <c r="R20" s="242"/>
      <c r="S20" s="242"/>
      <c r="T20" s="243"/>
      <c r="U20" s="243"/>
      <c r="V20" s="243"/>
      <c r="W20" s="237"/>
    </row>
    <row r="21" spans="1:23" ht="35.25" customHeight="1" hidden="1" outlineLevel="1">
      <c r="A21" s="238" t="s">
        <v>507</v>
      </c>
      <c r="B21" s="414"/>
      <c r="C21" s="239"/>
      <c r="D21" s="240"/>
      <c r="E21" s="240"/>
      <c r="F21" s="241"/>
      <c r="G21" s="241"/>
      <c r="H21" s="241"/>
      <c r="I21" s="241"/>
      <c r="J21" s="241"/>
      <c r="K21" s="241"/>
      <c r="L21" s="242"/>
      <c r="M21" s="242"/>
      <c r="N21" s="242"/>
      <c r="O21" s="242"/>
      <c r="P21" s="242"/>
      <c r="Q21" s="242"/>
      <c r="R21" s="242"/>
      <c r="S21" s="242"/>
      <c r="T21" s="243"/>
      <c r="U21" s="243"/>
      <c r="V21" s="243"/>
      <c r="W21" s="237"/>
    </row>
    <row r="22" spans="1:23" ht="32.25" customHeight="1" hidden="1" outlineLevel="1">
      <c r="A22" s="238" t="s">
        <v>507</v>
      </c>
      <c r="B22" s="414"/>
      <c r="C22" s="239"/>
      <c r="D22" s="240"/>
      <c r="E22" s="240"/>
      <c r="F22" s="241"/>
      <c r="G22" s="241"/>
      <c r="H22" s="241"/>
      <c r="I22" s="241"/>
      <c r="J22" s="241"/>
      <c r="K22" s="241"/>
      <c r="L22" s="242"/>
      <c r="M22" s="242"/>
      <c r="N22" s="242"/>
      <c r="O22" s="242"/>
      <c r="P22" s="242"/>
      <c r="Q22" s="242"/>
      <c r="R22" s="242"/>
      <c r="S22" s="242"/>
      <c r="T22" s="243"/>
      <c r="U22" s="243"/>
      <c r="V22" s="243"/>
      <c r="W22" s="237"/>
    </row>
    <row r="23" spans="1:23" ht="39" customHeight="1" outlineLevel="1">
      <c r="A23" s="238" t="s">
        <v>509</v>
      </c>
      <c r="B23" s="415" t="s">
        <v>672</v>
      </c>
      <c r="C23" s="239"/>
      <c r="D23" s="240"/>
      <c r="E23" s="240">
        <f>G23</f>
        <v>0.004</v>
      </c>
      <c r="F23" s="241"/>
      <c r="G23" s="241">
        <v>0.004</v>
      </c>
      <c r="H23" s="241"/>
      <c r="I23" s="241"/>
      <c r="J23" s="241"/>
      <c r="K23" s="241"/>
      <c r="L23" s="242"/>
      <c r="M23" s="242"/>
      <c r="N23" s="242"/>
      <c r="O23" s="242"/>
      <c r="P23" s="242"/>
      <c r="Q23" s="242"/>
      <c r="R23" s="242"/>
      <c r="S23" s="242"/>
      <c r="T23" s="243"/>
      <c r="U23" s="243"/>
      <c r="V23" s="243"/>
      <c r="W23" s="237"/>
    </row>
    <row r="24" spans="1:23" ht="13.5">
      <c r="A24" s="230" t="s">
        <v>485</v>
      </c>
      <c r="B24" s="231" t="str">
        <f>'прил 6.1'!B21</f>
        <v>Прочее техническое перевооружение</v>
      </c>
      <c r="C24" s="231"/>
      <c r="D24" s="241"/>
      <c r="E24" s="241"/>
      <c r="F24" s="241"/>
      <c r="G24" s="241"/>
      <c r="H24" s="241"/>
      <c r="J24" s="241"/>
      <c r="K24" s="241"/>
      <c r="L24" s="242"/>
      <c r="M24" s="242"/>
      <c r="N24" s="242"/>
      <c r="O24" s="242"/>
      <c r="P24" s="242"/>
      <c r="Q24" s="242"/>
      <c r="R24" s="242"/>
      <c r="S24" s="242"/>
      <c r="T24" s="243"/>
      <c r="U24" s="243"/>
      <c r="V24" s="243"/>
      <c r="W24" s="237"/>
    </row>
    <row r="25" spans="1:23" ht="13.5" hidden="1" outlineLevel="1">
      <c r="A25" s="238">
        <v>1</v>
      </c>
      <c r="B25" s="239" t="s">
        <v>486</v>
      </c>
      <c r="C25" s="239"/>
      <c r="D25" s="241"/>
      <c r="E25" s="241"/>
      <c r="F25" s="241"/>
      <c r="G25" s="241"/>
      <c r="H25" s="241"/>
      <c r="I25" s="241"/>
      <c r="J25" s="241"/>
      <c r="K25" s="241"/>
      <c r="L25" s="242"/>
      <c r="M25" s="242"/>
      <c r="N25" s="242"/>
      <c r="O25" s="242"/>
      <c r="P25" s="242"/>
      <c r="Q25" s="242"/>
      <c r="R25" s="242"/>
      <c r="S25" s="242"/>
      <c r="T25" s="243"/>
      <c r="U25" s="243"/>
      <c r="V25" s="243"/>
      <c r="W25" s="237"/>
    </row>
    <row r="26" spans="1:23" ht="13.5" hidden="1" outlineLevel="1">
      <c r="A26" s="238">
        <v>2</v>
      </c>
      <c r="B26" s="239" t="s">
        <v>487</v>
      </c>
      <c r="C26" s="239"/>
      <c r="D26" s="241"/>
      <c r="E26" s="241"/>
      <c r="F26" s="241"/>
      <c r="G26" s="241"/>
      <c r="H26" s="241"/>
      <c r="I26" s="241"/>
      <c r="J26" s="241"/>
      <c r="K26" s="241"/>
      <c r="L26" s="242"/>
      <c r="M26" s="242"/>
      <c r="N26" s="242"/>
      <c r="O26" s="242"/>
      <c r="P26" s="242"/>
      <c r="Q26" s="242"/>
      <c r="R26" s="242"/>
      <c r="S26" s="242"/>
      <c r="T26" s="243"/>
      <c r="U26" s="243"/>
      <c r="V26" s="243"/>
      <c r="W26" s="237"/>
    </row>
    <row r="27" spans="1:23" ht="13.5" hidden="1" outlineLevel="1">
      <c r="A27" s="238" t="s">
        <v>588</v>
      </c>
      <c r="B27" s="239"/>
      <c r="C27" s="239"/>
      <c r="D27" s="241"/>
      <c r="E27" s="241"/>
      <c r="F27" s="241"/>
      <c r="G27" s="241"/>
      <c r="H27" s="241"/>
      <c r="I27" s="241"/>
      <c r="J27" s="241"/>
      <c r="K27" s="241"/>
      <c r="L27" s="242"/>
      <c r="M27" s="242"/>
      <c r="N27" s="242"/>
      <c r="O27" s="242"/>
      <c r="P27" s="242"/>
      <c r="Q27" s="242"/>
      <c r="R27" s="242"/>
      <c r="S27" s="242"/>
      <c r="T27" s="243"/>
      <c r="U27" s="243"/>
      <c r="V27" s="243"/>
      <c r="W27" s="237"/>
    </row>
    <row r="28" spans="1:23" ht="13.5" collapsed="1">
      <c r="A28" s="230" t="s">
        <v>488</v>
      </c>
      <c r="B28" s="231" t="s">
        <v>550</v>
      </c>
      <c r="C28" s="231"/>
      <c r="D28" s="244">
        <f>D31</f>
        <v>0.6624</v>
      </c>
      <c r="E28" s="244">
        <f>E35+E36</f>
        <v>1.651</v>
      </c>
      <c r="F28" s="244"/>
      <c r="G28" s="244"/>
      <c r="H28" s="244"/>
      <c r="I28" s="244"/>
      <c r="J28" s="244"/>
      <c r="K28" s="244"/>
      <c r="L28" s="244"/>
      <c r="M28" s="244">
        <f>M35+M36</f>
        <v>1.651</v>
      </c>
      <c r="N28" s="244"/>
      <c r="O28" s="244"/>
      <c r="P28" s="244"/>
      <c r="Q28" s="244"/>
      <c r="R28" s="244"/>
      <c r="S28" s="244"/>
      <c r="T28" s="245"/>
      <c r="U28" s="245"/>
      <c r="V28" s="245"/>
      <c r="W28" s="246"/>
    </row>
    <row r="29" spans="1:23" ht="18.75" customHeight="1" hidden="1" outlineLevel="1">
      <c r="A29" s="341" t="s">
        <v>561</v>
      </c>
      <c r="B29" s="221"/>
      <c r="C29" s="239"/>
      <c r="D29" s="240">
        <f>'прил 6.1'!D25</f>
        <v>0.24779999999999996</v>
      </c>
      <c r="E29" s="240">
        <f>'прил 6.1'!E25</f>
        <v>0</v>
      </c>
      <c r="F29" s="241">
        <v>0</v>
      </c>
      <c r="G29" s="241">
        <v>0</v>
      </c>
      <c r="H29" s="241"/>
      <c r="I29" s="241"/>
      <c r="J29" s="241"/>
      <c r="K29" s="241"/>
      <c r="L29" s="241"/>
      <c r="M29" s="241"/>
      <c r="N29" s="242"/>
      <c r="O29" s="242"/>
      <c r="P29" s="242"/>
      <c r="Q29" s="242"/>
      <c r="R29" s="242"/>
      <c r="S29" s="242"/>
      <c r="T29" s="243"/>
      <c r="U29" s="243"/>
      <c r="V29" s="243"/>
      <c r="W29" s="237"/>
    </row>
    <row r="30" spans="1:23" ht="13.5" hidden="1" outlineLevel="1">
      <c r="A30" s="341" t="s">
        <v>561</v>
      </c>
      <c r="B30" s="239"/>
      <c r="C30" s="239"/>
      <c r="D30" s="241"/>
      <c r="E30" s="241"/>
      <c r="F30" s="232"/>
      <c r="G30" s="232"/>
      <c r="H30" s="232"/>
      <c r="I30" s="232"/>
      <c r="J30" s="232"/>
      <c r="K30" s="232"/>
      <c r="L30" s="242"/>
      <c r="M30" s="242"/>
      <c r="N30" s="242"/>
      <c r="O30" s="242"/>
      <c r="P30" s="242"/>
      <c r="Q30" s="242"/>
      <c r="R30" s="242"/>
      <c r="S30" s="242"/>
      <c r="T30" s="243"/>
      <c r="U30" s="243"/>
      <c r="V30" s="243"/>
      <c r="W30" s="237"/>
    </row>
    <row r="31" spans="1:23" ht="27" collapsed="1">
      <c r="A31" s="341" t="s">
        <v>562</v>
      </c>
      <c r="B31" s="243" t="str">
        <f>'прил 6.1'!B24</f>
        <v>Реконструкция РУ-10 кВ РП-9: Замена МВ на ВВ  </v>
      </c>
      <c r="C31" s="239"/>
      <c r="D31" s="241">
        <f>'прил 6.1'!D24</f>
        <v>0.6624</v>
      </c>
      <c r="E31" s="241">
        <f>M31</f>
        <v>0</v>
      </c>
      <c r="F31" s="232"/>
      <c r="G31" s="232"/>
      <c r="H31" s="232"/>
      <c r="I31" s="232"/>
      <c r="J31" s="232"/>
      <c r="K31" s="232"/>
      <c r="L31" s="242"/>
      <c r="M31" s="242">
        <f>'прил 6.1'!E24</f>
        <v>0</v>
      </c>
      <c r="N31" s="242"/>
      <c r="O31" s="242"/>
      <c r="P31" s="242"/>
      <c r="Q31" s="242"/>
      <c r="R31" s="242"/>
      <c r="S31" s="242"/>
      <c r="T31" s="243"/>
      <c r="U31" s="243"/>
      <c r="V31" s="243"/>
      <c r="W31" s="237"/>
    </row>
    <row r="32" spans="1:23" ht="13.5" hidden="1" outlineLevel="1">
      <c r="A32" s="341" t="s">
        <v>562</v>
      </c>
      <c r="B32" s="239" t="s">
        <v>486</v>
      </c>
      <c r="C32" s="239"/>
      <c r="D32" s="241"/>
      <c r="E32" s="241"/>
      <c r="F32" s="232"/>
      <c r="G32" s="232"/>
      <c r="H32" s="232"/>
      <c r="I32" s="232"/>
      <c r="J32" s="232"/>
      <c r="K32" s="232"/>
      <c r="L32" s="242"/>
      <c r="M32" s="242"/>
      <c r="N32" s="242"/>
      <c r="O32" s="242"/>
      <c r="P32" s="242"/>
      <c r="Q32" s="242"/>
      <c r="R32" s="242"/>
      <c r="S32" s="242"/>
      <c r="T32" s="243"/>
      <c r="U32" s="243"/>
      <c r="V32" s="243"/>
      <c r="W32" s="237"/>
    </row>
    <row r="33" spans="1:23" ht="13.5" hidden="1" outlineLevel="1">
      <c r="A33" s="341" t="s">
        <v>562</v>
      </c>
      <c r="B33" s="239" t="s">
        <v>487</v>
      </c>
      <c r="C33" s="239"/>
      <c r="D33" s="241"/>
      <c r="E33" s="241"/>
      <c r="F33" s="232"/>
      <c r="G33" s="232"/>
      <c r="H33" s="232"/>
      <c r="I33" s="232"/>
      <c r="J33" s="232"/>
      <c r="K33" s="232"/>
      <c r="L33" s="242"/>
      <c r="M33" s="242"/>
      <c r="N33" s="242"/>
      <c r="O33" s="242"/>
      <c r="P33" s="242"/>
      <c r="Q33" s="242"/>
      <c r="R33" s="242"/>
      <c r="S33" s="242"/>
      <c r="T33" s="243"/>
      <c r="U33" s="243"/>
      <c r="V33" s="243"/>
      <c r="W33" s="237"/>
    </row>
    <row r="34" spans="1:23" ht="13.5" hidden="1" outlineLevel="1">
      <c r="A34" s="341" t="s">
        <v>562</v>
      </c>
      <c r="B34" s="239"/>
      <c r="C34" s="239"/>
      <c r="D34" s="241"/>
      <c r="E34" s="241"/>
      <c r="F34" s="232"/>
      <c r="G34" s="232"/>
      <c r="H34" s="232"/>
      <c r="I34" s="232"/>
      <c r="J34" s="232"/>
      <c r="K34" s="232"/>
      <c r="L34" s="242"/>
      <c r="M34" s="242"/>
      <c r="N34" s="242"/>
      <c r="O34" s="242"/>
      <c r="P34" s="242"/>
      <c r="Q34" s="242"/>
      <c r="R34" s="242"/>
      <c r="S34" s="242"/>
      <c r="T34" s="243"/>
      <c r="U34" s="243"/>
      <c r="V34" s="243"/>
      <c r="W34" s="237"/>
    </row>
    <row r="35" spans="1:23" ht="27" outlineLevel="1">
      <c r="A35" s="341" t="s">
        <v>563</v>
      </c>
      <c r="B35" s="239" t="str">
        <f>'прил 6.1'!B34</f>
        <v>Реконструкция КРУН-1 с КЛ-10 кВ на ТП-86 (проект)</v>
      </c>
      <c r="C35" s="239"/>
      <c r="D35" s="241"/>
      <c r="E35" s="241">
        <f>M35</f>
        <v>0.024</v>
      </c>
      <c r="F35" s="232"/>
      <c r="G35" s="232"/>
      <c r="H35" s="232"/>
      <c r="I35" s="232"/>
      <c r="J35" s="232"/>
      <c r="K35" s="232"/>
      <c r="L35" s="242"/>
      <c r="M35" s="242">
        <f>'прил 6.1'!E34</f>
        <v>0.024</v>
      </c>
      <c r="N35" s="242"/>
      <c r="O35" s="242"/>
      <c r="P35" s="242"/>
      <c r="Q35" s="242"/>
      <c r="R35" s="242"/>
      <c r="S35" s="242"/>
      <c r="T35" s="243"/>
      <c r="U35" s="243"/>
      <c r="V35" s="243"/>
      <c r="W35" s="237"/>
    </row>
    <row r="36" spans="1:23" ht="27" outlineLevel="1">
      <c r="A36" s="341" t="s">
        <v>564</v>
      </c>
      <c r="B36" s="239" t="str">
        <f>'прил 6.1'!B35</f>
        <v>Реконструкция РУ-10 кВ ГПП-8: Замена МВ на ВВ  </v>
      </c>
      <c r="C36" s="239"/>
      <c r="D36" s="241"/>
      <c r="E36" s="241">
        <f>M36</f>
        <v>1.627</v>
      </c>
      <c r="F36" s="232"/>
      <c r="G36" s="232"/>
      <c r="H36" s="232"/>
      <c r="I36" s="232"/>
      <c r="J36" s="232"/>
      <c r="K36" s="232"/>
      <c r="L36" s="242"/>
      <c r="M36" s="242">
        <f>'прил 6.1'!E35</f>
        <v>1.627</v>
      </c>
      <c r="N36" s="242"/>
      <c r="O36" s="242"/>
      <c r="P36" s="242"/>
      <c r="Q36" s="242"/>
      <c r="R36" s="242"/>
      <c r="S36" s="242"/>
      <c r="T36" s="243"/>
      <c r="U36" s="243"/>
      <c r="V36" s="243"/>
      <c r="W36" s="237"/>
    </row>
    <row r="37" spans="1:23" ht="13.5">
      <c r="A37" s="230" t="s">
        <v>490</v>
      </c>
      <c r="B37" s="231" t="str">
        <f>'прил 6.1'!B36</f>
        <v>Новое строительство</v>
      </c>
      <c r="C37" s="231"/>
      <c r="D37" s="244"/>
      <c r="E37" s="244"/>
      <c r="F37" s="244">
        <f>F38+F42</f>
        <v>0</v>
      </c>
      <c r="G37" s="244">
        <f>G38+G42</f>
        <v>0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5"/>
      <c r="U37" s="245">
        <f>U38+U42</f>
        <v>0</v>
      </c>
      <c r="V37" s="245">
        <f>V38+V42</f>
        <v>0</v>
      </c>
      <c r="W37" s="246"/>
    </row>
    <row r="38" spans="1:23" ht="13.5">
      <c r="A38" s="413" t="s">
        <v>492</v>
      </c>
      <c r="B38" s="243"/>
      <c r="C38" s="231"/>
      <c r="D38" s="242">
        <f>'прил 6.1'!D39</f>
        <v>0</v>
      </c>
      <c r="E38" s="242">
        <f>M38</f>
        <v>0</v>
      </c>
      <c r="F38" s="232"/>
      <c r="G38" s="232"/>
      <c r="H38" s="232"/>
      <c r="I38" s="232"/>
      <c r="J38" s="232"/>
      <c r="K38" s="232"/>
      <c r="L38" s="242"/>
      <c r="M38" s="242">
        <f>'прил 6.1'!E39</f>
        <v>0</v>
      </c>
      <c r="N38" s="242"/>
      <c r="O38" s="242"/>
      <c r="P38" s="242"/>
      <c r="Q38" s="242"/>
      <c r="R38" s="242"/>
      <c r="S38" s="242"/>
      <c r="T38" s="243"/>
      <c r="U38" s="243"/>
      <c r="V38" s="243"/>
      <c r="W38" s="237"/>
    </row>
    <row r="39" spans="1:23" ht="13.5" hidden="1" outlineLevel="1">
      <c r="A39" s="445">
        <v>1</v>
      </c>
      <c r="B39" s="446" t="s">
        <v>486</v>
      </c>
      <c r="C39" s="231"/>
      <c r="D39" s="232"/>
      <c r="E39" s="232"/>
      <c r="F39" s="232"/>
      <c r="G39" s="232"/>
      <c r="H39" s="232"/>
      <c r="I39" s="232"/>
      <c r="J39" s="232"/>
      <c r="K39" s="232"/>
      <c r="L39" s="242"/>
      <c r="M39" s="242"/>
      <c r="N39" s="242"/>
      <c r="O39" s="242"/>
      <c r="P39" s="242"/>
      <c r="Q39" s="242"/>
      <c r="R39" s="242"/>
      <c r="S39" s="242"/>
      <c r="T39" s="243"/>
      <c r="U39" s="243"/>
      <c r="V39" s="243"/>
      <c r="W39" s="237"/>
    </row>
    <row r="40" spans="1:23" ht="13.5" hidden="1" outlineLevel="1">
      <c r="A40" s="445">
        <v>2</v>
      </c>
      <c r="B40" s="446" t="s">
        <v>487</v>
      </c>
      <c r="C40" s="231"/>
      <c r="D40" s="232"/>
      <c r="E40" s="232"/>
      <c r="F40" s="232"/>
      <c r="G40" s="232"/>
      <c r="H40" s="232"/>
      <c r="I40" s="232"/>
      <c r="J40" s="232"/>
      <c r="K40" s="232"/>
      <c r="L40" s="242"/>
      <c r="M40" s="242"/>
      <c r="N40" s="242"/>
      <c r="O40" s="242"/>
      <c r="P40" s="242"/>
      <c r="Q40" s="242"/>
      <c r="R40" s="242"/>
      <c r="S40" s="242"/>
      <c r="T40" s="243"/>
      <c r="U40" s="243"/>
      <c r="V40" s="243"/>
      <c r="W40" s="237"/>
    </row>
    <row r="41" spans="1:23" ht="13.5" hidden="1" outlineLevel="1">
      <c r="A41" s="445" t="s">
        <v>588</v>
      </c>
      <c r="B41" s="446"/>
      <c r="C41" s="231"/>
      <c r="D41" s="232"/>
      <c r="E41" s="232"/>
      <c r="F41" s="232"/>
      <c r="G41" s="232"/>
      <c r="H41" s="232"/>
      <c r="I41" s="232"/>
      <c r="J41" s="232"/>
      <c r="K41" s="232"/>
      <c r="L41" s="242"/>
      <c r="M41" s="242"/>
      <c r="N41" s="242"/>
      <c r="O41" s="242"/>
      <c r="P41" s="242"/>
      <c r="Q41" s="242"/>
      <c r="R41" s="242"/>
      <c r="S41" s="242"/>
      <c r="T41" s="243"/>
      <c r="U41" s="243"/>
      <c r="V41" s="243"/>
      <c r="W41" s="237"/>
    </row>
    <row r="42" spans="1:23" ht="13.5" collapsed="1">
      <c r="A42" s="413" t="s">
        <v>493</v>
      </c>
      <c r="B42" s="239"/>
      <c r="C42" s="231"/>
      <c r="D42" s="250"/>
      <c r="E42" s="247">
        <f>E43+E44</f>
        <v>0</v>
      </c>
      <c r="F42" s="247">
        <f>F43+F44</f>
        <v>0</v>
      </c>
      <c r="G42" s="247">
        <f>G43+G44</f>
        <v>0</v>
      </c>
      <c r="H42" s="247"/>
      <c r="I42" s="247"/>
      <c r="J42" s="247"/>
      <c r="K42" s="250"/>
      <c r="L42" s="247"/>
      <c r="M42" s="247"/>
      <c r="N42" s="247"/>
      <c r="O42" s="247"/>
      <c r="P42" s="247"/>
      <c r="Q42" s="247"/>
      <c r="R42" s="247"/>
      <c r="S42" s="247"/>
      <c r="T42" s="248"/>
      <c r="U42" s="248">
        <f>U43+U44</f>
        <v>0</v>
      </c>
      <c r="V42" s="248">
        <f>V43+V44</f>
        <v>0</v>
      </c>
      <c r="W42" s="249"/>
    </row>
    <row r="43" spans="1:23" ht="13.5" hidden="1" outlineLevel="1">
      <c r="A43" s="413" t="s">
        <v>493</v>
      </c>
      <c r="B43" s="239"/>
      <c r="C43" s="231"/>
      <c r="D43" s="232">
        <f>'прил 6.1'!D43</f>
        <v>0.24779999999999996</v>
      </c>
      <c r="E43" s="250"/>
      <c r="F43" s="232"/>
      <c r="G43" s="232"/>
      <c r="H43" s="232"/>
      <c r="I43" s="232"/>
      <c r="J43" s="232"/>
      <c r="K43" s="232"/>
      <c r="L43" s="242"/>
      <c r="M43" s="242"/>
      <c r="N43" s="242"/>
      <c r="O43" s="242"/>
      <c r="P43" s="242"/>
      <c r="Q43" s="242"/>
      <c r="R43" s="242"/>
      <c r="S43" s="242"/>
      <c r="T43" s="243"/>
      <c r="U43" s="243"/>
      <c r="V43" s="243"/>
      <c r="W43" s="237"/>
    </row>
    <row r="44" spans="1:23" ht="13.5" hidden="1" outlineLevel="1">
      <c r="A44" s="413" t="s">
        <v>493</v>
      </c>
      <c r="B44" s="239"/>
      <c r="C44" s="231"/>
      <c r="D44" s="232">
        <f>'прил 6.1'!D44</f>
        <v>0.24779999999999996</v>
      </c>
      <c r="E44" s="250"/>
      <c r="F44" s="232"/>
      <c r="G44" s="232"/>
      <c r="H44" s="232"/>
      <c r="I44" s="232"/>
      <c r="J44" s="232"/>
      <c r="K44" s="232"/>
      <c r="L44" s="242"/>
      <c r="M44" s="242"/>
      <c r="N44" s="242"/>
      <c r="O44" s="242"/>
      <c r="P44" s="242"/>
      <c r="Q44" s="242"/>
      <c r="R44" s="242"/>
      <c r="S44" s="242"/>
      <c r="T44" s="243"/>
      <c r="U44" s="243"/>
      <c r="V44" s="243"/>
      <c r="W44" s="237"/>
    </row>
    <row r="45" spans="1:23" ht="13.5" hidden="1" outlineLevel="1">
      <c r="A45" s="413" t="s">
        <v>493</v>
      </c>
      <c r="B45" s="243"/>
      <c r="C45" s="243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3"/>
      <c r="U45" s="243"/>
      <c r="V45" s="243"/>
      <c r="W45" s="237"/>
    </row>
    <row r="46" spans="1:23" ht="13.5" outlineLevel="1">
      <c r="A46" s="236" t="s">
        <v>571</v>
      </c>
      <c r="B46" s="231" t="str">
        <f>'прил 6.1'!B42</f>
        <v>Приобретение основных средств</v>
      </c>
      <c r="C46" s="243"/>
      <c r="D46" s="232">
        <f>D47</f>
        <v>4.2</v>
      </c>
      <c r="E46" s="232">
        <f>E47+E48</f>
        <v>3.476</v>
      </c>
      <c r="F46" s="242"/>
      <c r="G46" s="232"/>
      <c r="H46" s="242"/>
      <c r="I46" s="232"/>
      <c r="J46" s="242"/>
      <c r="K46" s="232"/>
      <c r="L46" s="242"/>
      <c r="M46" s="232">
        <f>M48</f>
        <v>0.117</v>
      </c>
      <c r="N46" s="242"/>
      <c r="O46" s="242"/>
      <c r="P46" s="242"/>
      <c r="Q46" s="242"/>
      <c r="R46" s="242"/>
      <c r="S46" s="242"/>
      <c r="T46" s="243"/>
      <c r="U46" s="243"/>
      <c r="V46" s="243"/>
      <c r="W46" s="237"/>
    </row>
    <row r="47" spans="1:23" ht="37.5" customHeight="1" outlineLevel="1">
      <c r="A47" s="413" t="s">
        <v>573</v>
      </c>
      <c r="B47" s="243" t="str">
        <f>'прил 6.1'!B45</f>
        <v>Спецавтотранспорт (БКМ)</v>
      </c>
      <c r="C47" s="243"/>
      <c r="D47" s="242">
        <f>'прил 6.1'!D45</f>
        <v>4.2</v>
      </c>
      <c r="E47" s="242">
        <f>'прил 6.1'!E45</f>
        <v>3.359</v>
      </c>
      <c r="F47" s="242"/>
      <c r="H47" s="242"/>
      <c r="I47" s="242"/>
      <c r="J47" s="242"/>
      <c r="K47" s="242">
        <f>E47</f>
        <v>3.359</v>
      </c>
      <c r="L47" s="242"/>
      <c r="M47" s="242"/>
      <c r="N47" s="242"/>
      <c r="O47" s="242"/>
      <c r="P47" s="242"/>
      <c r="Q47" s="242"/>
      <c r="R47" s="242"/>
      <c r="S47" s="242"/>
      <c r="T47" s="243"/>
      <c r="U47" s="243"/>
      <c r="V47" s="243"/>
      <c r="W47" s="237"/>
    </row>
    <row r="48" spans="1:23" ht="53.25" customHeight="1" outlineLevel="1">
      <c r="A48" s="413" t="s">
        <v>675</v>
      </c>
      <c r="B48" s="243" t="str">
        <f>'прил 6.1'!B46</f>
        <v>Локальная компьютерная сеть (Сервер)</v>
      </c>
      <c r="C48" s="243"/>
      <c r="D48" s="242"/>
      <c r="E48" s="242">
        <f>M48</f>
        <v>0.117</v>
      </c>
      <c r="F48" s="242"/>
      <c r="G48" s="242"/>
      <c r="H48" s="242"/>
      <c r="I48" s="242"/>
      <c r="J48" s="242"/>
      <c r="K48" s="242"/>
      <c r="L48" s="242"/>
      <c r="M48" s="242">
        <f>'прил 6.1'!E46</f>
        <v>0.117</v>
      </c>
      <c r="N48" s="242"/>
      <c r="O48" s="242"/>
      <c r="P48" s="242"/>
      <c r="Q48" s="242"/>
      <c r="R48" s="242"/>
      <c r="S48" s="242"/>
      <c r="T48" s="243"/>
      <c r="U48" s="243"/>
      <c r="V48" s="243"/>
      <c r="W48" s="237"/>
    </row>
    <row r="49" spans="1:23" ht="15.75" customHeight="1">
      <c r="A49" s="535" t="s">
        <v>494</v>
      </c>
      <c r="B49" s="536"/>
      <c r="C49" s="239"/>
      <c r="D49" s="241"/>
      <c r="E49" s="241"/>
      <c r="F49" s="241"/>
      <c r="G49" s="241"/>
      <c r="H49" s="241"/>
      <c r="I49" s="241"/>
      <c r="J49" s="241"/>
      <c r="K49" s="241"/>
      <c r="L49" s="242"/>
      <c r="M49" s="242"/>
      <c r="N49" s="242"/>
      <c r="O49" s="242"/>
      <c r="P49" s="242"/>
      <c r="Q49" s="242"/>
      <c r="R49" s="242"/>
      <c r="S49" s="242"/>
      <c r="T49" s="243"/>
      <c r="U49" s="243"/>
      <c r="V49" s="243"/>
      <c r="W49" s="237"/>
    </row>
    <row r="50" spans="1:23" ht="27">
      <c r="A50" s="230"/>
      <c r="B50" s="231" t="s">
        <v>495</v>
      </c>
      <c r="C50" s="231"/>
      <c r="D50" s="241"/>
      <c r="E50" s="241"/>
      <c r="F50" s="241"/>
      <c r="G50" s="241"/>
      <c r="H50" s="241"/>
      <c r="I50" s="241"/>
      <c r="J50" s="241"/>
      <c r="K50" s="241"/>
      <c r="L50" s="242"/>
      <c r="M50" s="242"/>
      <c r="N50" s="242"/>
      <c r="O50" s="242"/>
      <c r="P50" s="242"/>
      <c r="Q50" s="242"/>
      <c r="R50" s="242"/>
      <c r="S50" s="242"/>
      <c r="T50" s="243"/>
      <c r="U50" s="243"/>
      <c r="V50" s="243"/>
      <c r="W50" s="237"/>
    </row>
    <row r="51" spans="1:23" ht="13.5">
      <c r="A51" s="238">
        <v>1</v>
      </c>
      <c r="B51" s="239" t="s">
        <v>486</v>
      </c>
      <c r="C51" s="239"/>
      <c r="D51" s="241"/>
      <c r="E51" s="241"/>
      <c r="F51" s="241"/>
      <c r="G51" s="241"/>
      <c r="H51" s="241"/>
      <c r="I51" s="241"/>
      <c r="J51" s="241"/>
      <c r="K51" s="241"/>
      <c r="L51" s="242"/>
      <c r="M51" s="242"/>
      <c r="N51" s="242"/>
      <c r="O51" s="242"/>
      <c r="P51" s="242"/>
      <c r="Q51" s="242"/>
      <c r="R51" s="242"/>
      <c r="S51" s="242"/>
      <c r="T51" s="243"/>
      <c r="U51" s="243"/>
      <c r="V51" s="243"/>
      <c r="W51" s="237"/>
    </row>
    <row r="52" spans="1:23" ht="13.5">
      <c r="A52" s="238">
        <v>2</v>
      </c>
      <c r="B52" s="239" t="s">
        <v>487</v>
      </c>
      <c r="C52" s="239"/>
      <c r="D52" s="241"/>
      <c r="E52" s="241"/>
      <c r="F52" s="241"/>
      <c r="G52" s="241"/>
      <c r="H52" s="241"/>
      <c r="I52" s="241"/>
      <c r="J52" s="241"/>
      <c r="K52" s="241"/>
      <c r="L52" s="242"/>
      <c r="M52" s="242"/>
      <c r="N52" s="242"/>
      <c r="O52" s="242"/>
      <c r="P52" s="242"/>
      <c r="Q52" s="242"/>
      <c r="R52" s="242"/>
      <c r="S52" s="242"/>
      <c r="T52" s="243"/>
      <c r="U52" s="243"/>
      <c r="V52" s="243"/>
      <c r="W52" s="237"/>
    </row>
    <row r="53" spans="1:23" ht="14.25" thickBot="1">
      <c r="A53" s="251" t="s">
        <v>588</v>
      </c>
      <c r="B53" s="252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2"/>
      <c r="U53" s="252"/>
      <c r="V53" s="252"/>
      <c r="W53" s="254"/>
    </row>
    <row r="54" spans="1:23" ht="13.5">
      <c r="A54" s="255"/>
      <c r="B54" s="256" t="s">
        <v>496</v>
      </c>
      <c r="C54" s="257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</row>
    <row r="55" spans="1:23" ht="15.75" customHeight="1">
      <c r="A55" s="255"/>
      <c r="B55" s="527" t="s">
        <v>497</v>
      </c>
      <c r="C55" s="527"/>
      <c r="D55" s="527"/>
      <c r="E55" s="527"/>
      <c r="F55" s="527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</row>
    <row r="56" spans="1:23" ht="13.5">
      <c r="A56" s="258"/>
      <c r="B56" s="226" t="s">
        <v>498</v>
      </c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</row>
    <row r="57" spans="1:23" ht="15.75" customHeight="1">
      <c r="A57" s="258"/>
      <c r="B57" s="530" t="s">
        <v>499</v>
      </c>
      <c r="C57" s="530"/>
      <c r="D57" s="530"/>
      <c r="E57" s="530"/>
      <c r="F57" s="530"/>
      <c r="G57" s="530"/>
      <c r="H57" s="530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</row>
  </sheetData>
  <sheetProtection/>
  <mergeCells count="21">
    <mergeCell ref="A5:W5"/>
    <mergeCell ref="A14:A16"/>
    <mergeCell ref="B14:B16"/>
    <mergeCell ref="C14:C16"/>
    <mergeCell ref="D14:M14"/>
    <mergeCell ref="R14:R16"/>
    <mergeCell ref="L15:M15"/>
    <mergeCell ref="W14:W16"/>
    <mergeCell ref="B57:H57"/>
    <mergeCell ref="D15:E15"/>
    <mergeCell ref="F15:G15"/>
    <mergeCell ref="H15:I15"/>
    <mergeCell ref="J15:K15"/>
    <mergeCell ref="P14:Q15"/>
    <mergeCell ref="A49:B49"/>
    <mergeCell ref="B55:F55"/>
    <mergeCell ref="N14:O15"/>
    <mergeCell ref="S15:S16"/>
    <mergeCell ref="T15:T16"/>
    <mergeCell ref="S14:V14"/>
    <mergeCell ref="U15:V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9 B20:B22">
      <formula1>900</formula1>
    </dataValidation>
  </dataValidations>
  <printOptions/>
  <pageMargins left="0.31496062992125984" right="0.1968503937007874" top="0.3937007874015748" bottom="0" header="0.31496062992125984" footer="0.31496062992125984"/>
  <pageSetup fitToHeight="1" fitToWidth="1"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53"/>
  <sheetViews>
    <sheetView zoomScale="80" zoomScaleNormal="80" zoomScalePageLayoutView="0" workbookViewId="0" topLeftCell="A1">
      <selection activeCell="A22" sqref="A22"/>
    </sheetView>
  </sheetViews>
  <sheetFormatPr defaultColWidth="9.140625" defaultRowHeight="11.25" outlineLevelRow="1"/>
  <cols>
    <col min="1" max="1" width="10.28125" style="123" customWidth="1"/>
    <col min="2" max="2" width="42.140625" style="123" bestFit="1" customWidth="1"/>
    <col min="3" max="3" width="11.7109375" style="123" customWidth="1"/>
    <col min="4" max="4" width="8.57421875" style="123" customWidth="1"/>
    <col min="5" max="5" width="8.57421875" style="124" customWidth="1"/>
    <col min="6" max="6" width="9.8515625" style="124" customWidth="1"/>
    <col min="7" max="7" width="11.57421875" style="124" customWidth="1"/>
    <col min="8" max="8" width="12.28125" style="123" customWidth="1"/>
    <col min="9" max="11" width="8.57421875" style="123" customWidth="1"/>
    <col min="12" max="12" width="12.28125" style="123" customWidth="1"/>
    <col min="13" max="13" width="10.28125" style="123" customWidth="1"/>
    <col min="14" max="14" width="10.8515625" style="123" customWidth="1"/>
    <col min="15" max="15" width="11.57421875" style="123" customWidth="1"/>
    <col min="16" max="16" width="10.140625" style="123" customWidth="1"/>
    <col min="17" max="17" width="9.57421875" style="123" customWidth="1"/>
    <col min="18" max="18" width="10.28125" style="123" customWidth="1"/>
    <col min="19" max="19" width="9.140625" style="123" customWidth="1"/>
    <col min="20" max="20" width="8.8515625" style="123" customWidth="1"/>
    <col min="21" max="21" width="9.8515625" style="123" customWidth="1"/>
    <col min="22" max="22" width="8.8515625" style="123" customWidth="1"/>
    <col min="23" max="32" width="7.8515625" style="123" customWidth="1"/>
    <col min="33" max="33" width="6.7109375" style="123" customWidth="1"/>
    <col min="34" max="35" width="9.28125" style="123" customWidth="1"/>
    <col min="36" max="36" width="11.7109375" style="123" customWidth="1"/>
    <col min="37" max="16384" width="9.140625" style="123" customWidth="1"/>
  </cols>
  <sheetData>
    <row r="1" ht="12.75">
      <c r="AJ1" s="125" t="s">
        <v>589</v>
      </c>
    </row>
    <row r="2" ht="12.75">
      <c r="AJ2" s="125" t="s">
        <v>464</v>
      </c>
    </row>
    <row r="3" ht="15">
      <c r="AJ3" s="98" t="s">
        <v>557</v>
      </c>
    </row>
    <row r="4" ht="12.75">
      <c r="AI4" s="125"/>
    </row>
    <row r="6" spans="1:36" ht="33" customHeight="1">
      <c r="A6" s="551" t="s">
        <v>700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</row>
    <row r="7" spans="1:36" ht="12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</row>
    <row r="8" spans="34:36" ht="12.75">
      <c r="AH8" s="125"/>
      <c r="AJ8" s="125" t="s">
        <v>575</v>
      </c>
    </row>
    <row r="9" spans="34:36" ht="12.75">
      <c r="AH9" s="125"/>
      <c r="AJ9" s="125" t="s">
        <v>576</v>
      </c>
    </row>
    <row r="10" spans="34:36" ht="12.75">
      <c r="AH10" s="125"/>
      <c r="AJ10" s="125" t="s">
        <v>577</v>
      </c>
    </row>
    <row r="11" spans="34:36" ht="12.75">
      <c r="AH11" s="127"/>
      <c r="AJ11" s="128" t="s">
        <v>578</v>
      </c>
    </row>
    <row r="12" spans="34:36" ht="12.75">
      <c r="AH12" s="125"/>
      <c r="AJ12" s="125" t="str">
        <f>'прил 6.1'!M8</f>
        <v>«28» февраля 2020 года</v>
      </c>
    </row>
    <row r="13" spans="34:36" ht="12.75">
      <c r="AH13" s="129"/>
      <c r="AJ13" s="129" t="s">
        <v>465</v>
      </c>
    </row>
    <row r="14" spans="34:36" ht="12.75">
      <c r="AH14" s="129"/>
      <c r="AJ14" s="129"/>
    </row>
    <row r="15" spans="34:36" ht="12.75">
      <c r="AH15" s="129"/>
      <c r="AJ15" s="129"/>
    </row>
    <row r="16" spans="34:36" ht="12.75">
      <c r="AH16" s="129"/>
      <c r="AJ16" s="129"/>
    </row>
    <row r="17" ht="13.5" thickBot="1"/>
    <row r="18" spans="1:36" ht="22.5" customHeight="1">
      <c r="A18" s="552" t="s">
        <v>466</v>
      </c>
      <c r="B18" s="554" t="s">
        <v>590</v>
      </c>
      <c r="C18" s="554" t="s">
        <v>591</v>
      </c>
      <c r="D18" s="554"/>
      <c r="E18" s="554"/>
      <c r="F18" s="554"/>
      <c r="G18" s="554"/>
      <c r="H18" s="554" t="s">
        <v>592</v>
      </c>
      <c r="I18" s="554"/>
      <c r="J18" s="554"/>
      <c r="K18" s="554"/>
      <c r="L18" s="554"/>
      <c r="M18" s="554" t="s">
        <v>593</v>
      </c>
      <c r="N18" s="554"/>
      <c r="O18" s="554"/>
      <c r="P18" s="554"/>
      <c r="Q18" s="554"/>
      <c r="R18" s="554" t="s">
        <v>594</v>
      </c>
      <c r="S18" s="554"/>
      <c r="T18" s="554"/>
      <c r="U18" s="554"/>
      <c r="V18" s="554"/>
      <c r="W18" s="555" t="s">
        <v>595</v>
      </c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6"/>
    </row>
    <row r="19" spans="1:36" ht="27.75" customHeight="1">
      <c r="A19" s="553"/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 t="s">
        <v>596</v>
      </c>
      <c r="X19" s="545"/>
      <c r="Y19" s="545"/>
      <c r="Z19" s="545"/>
      <c r="AA19" s="546" t="s">
        <v>597</v>
      </c>
      <c r="AB19" s="546"/>
      <c r="AC19" s="546"/>
      <c r="AD19" s="546"/>
      <c r="AE19" s="546" t="s">
        <v>598</v>
      </c>
      <c r="AF19" s="546"/>
      <c r="AG19" s="546"/>
      <c r="AH19" s="546"/>
      <c r="AI19" s="546"/>
      <c r="AJ19" s="511" t="s">
        <v>599</v>
      </c>
    </row>
    <row r="20" spans="1:36" ht="79.5" customHeight="1">
      <c r="A20" s="104"/>
      <c r="B20" s="105" t="s">
        <v>480</v>
      </c>
      <c r="C20" s="130" t="s">
        <v>600</v>
      </c>
      <c r="D20" s="461" t="s">
        <v>601</v>
      </c>
      <c r="E20" s="461" t="s">
        <v>602</v>
      </c>
      <c r="F20" s="461" t="s">
        <v>603</v>
      </c>
      <c r="G20" s="130" t="s">
        <v>604</v>
      </c>
      <c r="H20" s="130" t="s">
        <v>600</v>
      </c>
      <c r="I20" s="130" t="s">
        <v>601</v>
      </c>
      <c r="J20" s="130" t="s">
        <v>602</v>
      </c>
      <c r="K20" s="130" t="s">
        <v>603</v>
      </c>
      <c r="L20" s="130" t="s">
        <v>604</v>
      </c>
      <c r="M20" s="130" t="s">
        <v>600</v>
      </c>
      <c r="N20" s="130" t="s">
        <v>601</v>
      </c>
      <c r="O20" s="130" t="s">
        <v>602</v>
      </c>
      <c r="P20" s="130" t="s">
        <v>603</v>
      </c>
      <c r="Q20" s="130" t="s">
        <v>604</v>
      </c>
      <c r="R20" s="130" t="s">
        <v>600</v>
      </c>
      <c r="S20" s="130" t="s">
        <v>601</v>
      </c>
      <c r="T20" s="130" t="s">
        <v>602</v>
      </c>
      <c r="U20" s="130" t="s">
        <v>603</v>
      </c>
      <c r="V20" s="130" t="s">
        <v>604</v>
      </c>
      <c r="W20" s="131" t="s">
        <v>605</v>
      </c>
      <c r="X20" s="338" t="s">
        <v>606</v>
      </c>
      <c r="Y20" s="130" t="s">
        <v>607</v>
      </c>
      <c r="Z20" s="130" t="s">
        <v>608</v>
      </c>
      <c r="AA20" s="338" t="s">
        <v>605</v>
      </c>
      <c r="AB20" s="338" t="s">
        <v>609</v>
      </c>
      <c r="AC20" s="338" t="s">
        <v>610</v>
      </c>
      <c r="AD20" s="338" t="s">
        <v>611</v>
      </c>
      <c r="AE20" s="338" t="s">
        <v>612</v>
      </c>
      <c r="AF20" s="338" t="s">
        <v>609</v>
      </c>
      <c r="AG20" s="338" t="s">
        <v>613</v>
      </c>
      <c r="AH20" s="338" t="s">
        <v>614</v>
      </c>
      <c r="AI20" s="338" t="s">
        <v>615</v>
      </c>
      <c r="AJ20" s="547"/>
    </row>
    <row r="21" spans="1:36" ht="26.25">
      <c r="A21" s="104">
        <v>1</v>
      </c>
      <c r="B21" s="105" t="s">
        <v>482</v>
      </c>
      <c r="C21" s="106">
        <f>'прил. 7.1'!D17</f>
        <v>5.3424</v>
      </c>
      <c r="D21" s="106"/>
      <c r="E21" s="106"/>
      <c r="F21" s="106"/>
      <c r="G21" s="106"/>
      <c r="H21" s="106">
        <f>H29+H44</f>
        <v>1.768</v>
      </c>
      <c r="I21" s="106">
        <f>I31+I32</f>
        <v>1.651</v>
      </c>
      <c r="J21" s="106"/>
      <c r="K21" s="106">
        <f>K42+K44+K24</f>
        <v>3.48</v>
      </c>
      <c r="L21" s="106"/>
      <c r="M21" s="420"/>
      <c r="N21" s="106"/>
      <c r="O21" s="106"/>
      <c r="P21" s="106"/>
      <c r="Q21" s="106"/>
      <c r="R21" s="106"/>
      <c r="S21" s="106"/>
      <c r="T21" s="106"/>
      <c r="U21" s="106"/>
      <c r="V21" s="106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</row>
    <row r="22" spans="1:36" ht="26.25" customHeight="1">
      <c r="A22" s="458" t="s">
        <v>483</v>
      </c>
      <c r="B22" s="105" t="s">
        <v>484</v>
      </c>
      <c r="C22" s="106">
        <f>SUM(C23:C23)</f>
        <v>0.48</v>
      </c>
      <c r="D22" s="106">
        <f>SUM(D23:D23)</f>
        <v>0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8"/>
    </row>
    <row r="23" spans="1:36" ht="22.5" customHeight="1">
      <c r="A23" s="110" t="s">
        <v>507</v>
      </c>
      <c r="B23" s="221" t="s">
        <v>644</v>
      </c>
      <c r="C23" s="132">
        <f>'прил 6.1'!D17</f>
        <v>0.48</v>
      </c>
      <c r="D23" s="106"/>
      <c r="E23" s="132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</row>
    <row r="24" spans="1:36" ht="39">
      <c r="A24" s="458" t="s">
        <v>509</v>
      </c>
      <c r="B24" s="111" t="s">
        <v>672</v>
      </c>
      <c r="C24" s="115"/>
      <c r="D24" s="115"/>
      <c r="E24" s="115"/>
      <c r="F24" s="115"/>
      <c r="G24" s="115"/>
      <c r="H24" s="133">
        <f>'прил 6.1'!E20</f>
        <v>0.004</v>
      </c>
      <c r="I24" s="133"/>
      <c r="J24" s="133"/>
      <c r="K24" s="133">
        <f>H24</f>
        <v>0.004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5"/>
    </row>
    <row r="25" spans="1:36" ht="32.25" customHeight="1">
      <c r="A25" s="104" t="s">
        <v>485</v>
      </c>
      <c r="B25" s="105" t="str">
        <f>'прил. 7.1'!B24</f>
        <v>Прочее техническое перевооружение</v>
      </c>
      <c r="C25" s="106"/>
      <c r="D25" s="115"/>
      <c r="E25" s="115"/>
      <c r="F25" s="115"/>
      <c r="G25" s="115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5"/>
    </row>
    <row r="26" spans="1:36" ht="12.75" hidden="1" outlineLevel="1">
      <c r="A26" s="110">
        <v>1</v>
      </c>
      <c r="B26" s="111" t="s">
        <v>486</v>
      </c>
      <c r="C26" s="115"/>
      <c r="D26" s="115"/>
      <c r="E26" s="115"/>
      <c r="F26" s="115"/>
      <c r="G26" s="115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/>
    </row>
    <row r="27" spans="1:36" ht="12.75" hidden="1" outlineLevel="1">
      <c r="A27" s="110">
        <v>2</v>
      </c>
      <c r="B27" s="111" t="s">
        <v>487</v>
      </c>
      <c r="C27" s="115"/>
      <c r="D27" s="115"/>
      <c r="E27" s="115"/>
      <c r="F27" s="115"/>
      <c r="G27" s="115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5"/>
    </row>
    <row r="28" spans="1:36" ht="12.75" hidden="1" outlineLevel="1">
      <c r="A28" s="110" t="s">
        <v>588</v>
      </c>
      <c r="B28" s="111"/>
      <c r="C28" s="115"/>
      <c r="D28" s="115"/>
      <c r="E28" s="115"/>
      <c r="F28" s="115"/>
      <c r="G28" s="115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5"/>
    </row>
    <row r="29" spans="1:36" ht="21" customHeight="1" collapsed="1">
      <c r="A29" s="104" t="s">
        <v>488</v>
      </c>
      <c r="B29" s="105" t="str">
        <f>'прил. 7.1'!B28</f>
        <v>Техническое перевооружение </v>
      </c>
      <c r="C29" s="116">
        <f>C30</f>
        <v>0.6624</v>
      </c>
      <c r="D29" s="116"/>
      <c r="E29" s="116"/>
      <c r="F29" s="116"/>
      <c r="G29" s="116"/>
      <c r="H29" s="116">
        <f>H31+H32</f>
        <v>1.651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8"/>
    </row>
    <row r="30" spans="1:36" ht="12.75" customHeight="1">
      <c r="A30" s="110" t="s">
        <v>562</v>
      </c>
      <c r="B30" s="221" t="str">
        <f>'прил. 7.1'!B31</f>
        <v>Реконструкция РУ-10 кВ РП-9: Замена МВ на ВВ  </v>
      </c>
      <c r="C30" s="112">
        <f>'прил. 7.1'!D31</f>
        <v>0.6624</v>
      </c>
      <c r="D30" s="115"/>
      <c r="E30" s="115"/>
      <c r="F30" s="115"/>
      <c r="G30" s="115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5"/>
    </row>
    <row r="31" spans="1:36" ht="27" customHeight="1">
      <c r="A31" s="110" t="s">
        <v>563</v>
      </c>
      <c r="B31" s="221" t="str">
        <f>'прил 6.1'!B34</f>
        <v>Реконструкция КРУН-1 с КЛ-10 кВ на ТП-86 (проект)</v>
      </c>
      <c r="C31" s="112"/>
      <c r="D31" s="115"/>
      <c r="E31" s="115"/>
      <c r="F31" s="115"/>
      <c r="G31" s="115"/>
      <c r="H31" s="133">
        <f>'прил 6.1'!E34</f>
        <v>0.024</v>
      </c>
      <c r="I31" s="133">
        <f>H31</f>
        <v>0.024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5"/>
    </row>
    <row r="32" spans="1:36" ht="12.75" customHeight="1">
      <c r="A32" s="110" t="s">
        <v>564</v>
      </c>
      <c r="B32" s="221" t="str">
        <f>'прил 6.1'!B35</f>
        <v>Реконструкция РУ-10 кВ ГПП-8: Замена МВ на ВВ  </v>
      </c>
      <c r="C32" s="112"/>
      <c r="D32" s="115"/>
      <c r="E32" s="115"/>
      <c r="F32" s="115"/>
      <c r="G32" s="115"/>
      <c r="H32" s="133">
        <f>'прил 6.1'!E35</f>
        <v>1.627</v>
      </c>
      <c r="I32" s="133">
        <f>H32</f>
        <v>1.627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5"/>
    </row>
    <row r="33" spans="1:36" ht="21" customHeight="1">
      <c r="A33" s="104" t="s">
        <v>490</v>
      </c>
      <c r="B33" s="105" t="str">
        <f>'прил. 7.1'!B37</f>
        <v>Новое строительство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8"/>
    </row>
    <row r="34" spans="1:36" ht="26.25" customHeight="1">
      <c r="A34" s="458" t="s">
        <v>492</v>
      </c>
      <c r="B34" s="130"/>
      <c r="C34" s="132">
        <f>'прил. 7.1'!D38</f>
        <v>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36"/>
    </row>
    <row r="35" spans="1:36" ht="12.75" hidden="1" outlineLevel="1">
      <c r="A35" s="110">
        <v>1</v>
      </c>
      <c r="B35" s="111" t="s">
        <v>486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37"/>
    </row>
    <row r="36" spans="1:36" ht="12.75" hidden="1" outlineLevel="1">
      <c r="A36" s="110">
        <v>2</v>
      </c>
      <c r="B36" s="111" t="s">
        <v>487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37"/>
    </row>
    <row r="37" spans="1:36" ht="12.75" hidden="1" outlineLevel="1">
      <c r="A37" s="110" t="s">
        <v>588</v>
      </c>
      <c r="B37" s="111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37"/>
    </row>
    <row r="38" spans="1:36" ht="12.75" hidden="1" outlineLevel="1">
      <c r="A38" s="109" t="s">
        <v>493</v>
      </c>
      <c r="B38" s="111" t="s">
        <v>486</v>
      </c>
      <c r="C38" s="115"/>
      <c r="E38" s="115"/>
      <c r="F38" s="115"/>
      <c r="G38" s="115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</row>
    <row r="39" spans="1:36" ht="12.75" hidden="1" outlineLevel="1">
      <c r="A39" s="109" t="s">
        <v>493</v>
      </c>
      <c r="B39" s="111" t="s">
        <v>487</v>
      </c>
      <c r="C39" s="115"/>
      <c r="D39" s="115"/>
      <c r="E39" s="115"/>
      <c r="F39" s="115"/>
      <c r="G39" s="115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 t="s">
        <v>642</v>
      </c>
      <c r="AI39" s="134">
        <v>0.25</v>
      </c>
      <c r="AJ39" s="135"/>
    </row>
    <row r="40" spans="1:36" ht="12.75" hidden="1" outlineLevel="1">
      <c r="A40" s="109" t="s">
        <v>493</v>
      </c>
      <c r="B40" s="221"/>
      <c r="C40" s="115"/>
      <c r="D40" s="115"/>
      <c r="E40" s="115"/>
      <c r="F40" s="115"/>
      <c r="G40" s="115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5"/>
    </row>
    <row r="41" spans="1:36" ht="12.75" outlineLevel="1">
      <c r="A41" s="109" t="s">
        <v>571</v>
      </c>
      <c r="B41" s="453" t="str">
        <f>'прил. 7.1'!B46</f>
        <v>Приобретение основных средств</v>
      </c>
      <c r="C41" s="454">
        <f>C42</f>
        <v>4.2</v>
      </c>
      <c r="D41" s="115"/>
      <c r="E41" s="115"/>
      <c r="F41" s="115"/>
      <c r="G41" s="115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5"/>
    </row>
    <row r="42" spans="1:36" ht="12.75" outlineLevel="1">
      <c r="A42" s="458" t="s">
        <v>573</v>
      </c>
      <c r="B42" s="221" t="str">
        <f>'прил. 7.1'!B47</f>
        <v>Спецавтотранспорт (БКМ)</v>
      </c>
      <c r="C42" s="115">
        <f>'прил. 7.1'!D47</f>
        <v>4.2</v>
      </c>
      <c r="D42" s="115"/>
      <c r="E42" s="115"/>
      <c r="F42" s="115"/>
      <c r="G42" s="115"/>
      <c r="H42" s="133">
        <v>3.359</v>
      </c>
      <c r="I42" s="133"/>
      <c r="J42" s="133"/>
      <c r="K42" s="133">
        <v>3.359</v>
      </c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5"/>
    </row>
    <row r="43" spans="1:36" ht="42.75" customHeight="1" outlineLevel="1">
      <c r="A43" s="458" t="s">
        <v>675</v>
      </c>
      <c r="B43" s="221" t="str">
        <f>'прил 6.1'!B46</f>
        <v>Локальная компьютерная сеть (Сервер)</v>
      </c>
      <c r="C43" s="115">
        <f>'прил. 7.1'!D48</f>
        <v>0</v>
      </c>
      <c r="D43" s="115"/>
      <c r="E43" s="115"/>
      <c r="F43" s="115"/>
      <c r="G43" s="115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5"/>
    </row>
    <row r="44" spans="1:36" ht="13.5">
      <c r="A44" s="230" t="s">
        <v>678</v>
      </c>
      <c r="B44" s="239"/>
      <c r="C44" s="132"/>
      <c r="D44" s="132"/>
      <c r="E44" s="132"/>
      <c r="F44" s="132"/>
      <c r="G44" s="132"/>
      <c r="H44" s="133">
        <f>'прил 6.1'!E46</f>
        <v>0.117</v>
      </c>
      <c r="I44" s="133"/>
      <c r="J44" s="133"/>
      <c r="K44" s="133">
        <f>H44</f>
        <v>0.117</v>
      </c>
      <c r="L44" s="133"/>
      <c r="M44" s="133"/>
      <c r="N44" s="133"/>
      <c r="O44" s="133"/>
      <c r="P44" s="133"/>
      <c r="Q44" s="421"/>
      <c r="R44" s="133"/>
      <c r="S44" s="133"/>
      <c r="T44" s="133"/>
      <c r="U44" s="133"/>
      <c r="V44" s="133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409">
        <f>V44</f>
        <v>0</v>
      </c>
    </row>
    <row r="45" spans="1:36" ht="13.5">
      <c r="A45" s="548" t="s">
        <v>494</v>
      </c>
      <c r="B45" s="549"/>
      <c r="C45" s="138"/>
      <c r="D45" s="111"/>
      <c r="E45" s="111"/>
      <c r="F45" s="111"/>
      <c r="G45" s="111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5"/>
    </row>
    <row r="46" spans="1:36" ht="24.75" customHeight="1">
      <c r="A46" s="104"/>
      <c r="B46" s="105" t="s">
        <v>495</v>
      </c>
      <c r="C46" s="105"/>
      <c r="D46" s="111"/>
      <c r="E46" s="111"/>
      <c r="F46" s="111"/>
      <c r="G46" s="111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</row>
    <row r="47" spans="1:36" ht="12.75">
      <c r="A47" s="110">
        <v>1</v>
      </c>
      <c r="B47" s="111" t="s">
        <v>486</v>
      </c>
      <c r="C47" s="111"/>
      <c r="D47" s="111"/>
      <c r="E47" s="111"/>
      <c r="F47" s="111"/>
      <c r="G47" s="111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</row>
    <row r="48" spans="1:36" ht="12.75">
      <c r="A48" s="110">
        <v>2</v>
      </c>
      <c r="B48" s="111" t="s">
        <v>487</v>
      </c>
      <c r="C48" s="111"/>
      <c r="D48" s="111"/>
      <c r="E48" s="111"/>
      <c r="F48" s="111"/>
      <c r="G48" s="111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</row>
    <row r="49" spans="1:36" ht="13.5" thickBot="1">
      <c r="A49" s="139" t="s">
        <v>588</v>
      </c>
      <c r="B49" s="140"/>
      <c r="C49" s="140"/>
      <c r="D49" s="140"/>
      <c r="E49" s="140"/>
      <c r="F49" s="140"/>
      <c r="G49" s="140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2"/>
    </row>
    <row r="50" spans="1:7" ht="12.75">
      <c r="A50" s="143"/>
      <c r="B50" s="144"/>
      <c r="C50" s="144"/>
      <c r="D50" s="144"/>
      <c r="E50" s="145"/>
      <c r="F50" s="145"/>
      <c r="G50" s="145"/>
    </row>
    <row r="51" spans="1:21" ht="12.75">
      <c r="A51" s="146"/>
      <c r="B51" s="550" t="s">
        <v>616</v>
      </c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S51" s="550"/>
      <c r="T51" s="550"/>
      <c r="U51" s="550"/>
    </row>
    <row r="52" spans="1:21" ht="12.75">
      <c r="A52" s="146"/>
      <c r="B52" s="123" t="s">
        <v>617</v>
      </c>
      <c r="E52" s="123"/>
      <c r="F52" s="123"/>
      <c r="G52" s="123"/>
      <c r="S52" s="124"/>
      <c r="T52" s="124"/>
      <c r="U52" s="124"/>
    </row>
    <row r="53" spans="3:18" ht="12.75"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</row>
  </sheetData>
  <sheetProtection/>
  <mergeCells count="14">
    <mergeCell ref="A6:AJ6"/>
    <mergeCell ref="A18:A19"/>
    <mergeCell ref="B18:B19"/>
    <mergeCell ref="C18:G19"/>
    <mergeCell ref="H18:L19"/>
    <mergeCell ref="M18:Q19"/>
    <mergeCell ref="R18:V19"/>
    <mergeCell ref="W18:AJ18"/>
    <mergeCell ref="W19:Z19"/>
    <mergeCell ref="AA19:AD19"/>
    <mergeCell ref="AE19:AI19"/>
    <mergeCell ref="AJ19:AJ20"/>
    <mergeCell ref="A45:B45"/>
    <mergeCell ref="B51:U5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0:B32 B23">
      <formula1>900</formula1>
    </dataValidation>
  </dataValidation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tabSelected="1" workbookViewId="0" topLeftCell="A1">
      <selection activeCell="D30" sqref="D30"/>
    </sheetView>
  </sheetViews>
  <sheetFormatPr defaultColWidth="9.140625" defaultRowHeight="11.25"/>
  <cols>
    <col min="1" max="1" width="10.28125" style="97" customWidth="1"/>
    <col min="2" max="2" width="39.8515625" style="97" customWidth="1"/>
    <col min="3" max="3" width="16.421875" style="97" customWidth="1"/>
    <col min="4" max="4" width="15.421875" style="97" customWidth="1"/>
    <col min="5" max="7" width="11.421875" style="97" customWidth="1"/>
    <col min="8" max="8" width="15.421875" style="97" customWidth="1"/>
    <col min="9" max="12" width="11.421875" style="97" customWidth="1"/>
    <col min="13" max="13" width="19.28125" style="97" customWidth="1"/>
    <col min="14" max="14" width="9.7109375" style="97" bestFit="1" customWidth="1"/>
    <col min="15" max="15" width="10.421875" style="97" bestFit="1" customWidth="1"/>
    <col min="16" max="16384" width="9.140625" style="97" customWidth="1"/>
  </cols>
  <sheetData>
    <row r="2" ht="15">
      <c r="M2" s="98" t="s">
        <v>618</v>
      </c>
    </row>
    <row r="3" ht="15">
      <c r="M3" s="98" t="s">
        <v>464</v>
      </c>
    </row>
    <row r="4" ht="15">
      <c r="M4" s="98" t="s">
        <v>619</v>
      </c>
    </row>
    <row r="5" ht="15">
      <c r="M5" s="98"/>
    </row>
    <row r="6" spans="1:15" ht="31.5" customHeight="1">
      <c r="A6" s="558" t="s">
        <v>701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60"/>
      <c r="O6" s="560"/>
    </row>
    <row r="7" spans="1:15" ht="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148"/>
    </row>
    <row r="8" spans="13:15" ht="15">
      <c r="M8" s="98" t="s">
        <v>575</v>
      </c>
      <c r="O8" s="98"/>
    </row>
    <row r="9" spans="13:15" ht="15">
      <c r="M9" s="98" t="s">
        <v>576</v>
      </c>
      <c r="O9" s="98"/>
    </row>
    <row r="10" spans="13:15" ht="15">
      <c r="M10" s="98" t="s">
        <v>577</v>
      </c>
      <c r="O10" s="98"/>
    </row>
    <row r="11" spans="13:15" ht="15">
      <c r="M11" s="149" t="s">
        <v>578</v>
      </c>
      <c r="O11" s="99"/>
    </row>
    <row r="12" spans="13:15" ht="15">
      <c r="M12" s="98" t="str">
        <f>'прил 6.1'!M8</f>
        <v>«28» февраля 2020 года</v>
      </c>
      <c r="O12" s="98"/>
    </row>
    <row r="13" spans="13:15" ht="15">
      <c r="M13" s="101" t="s">
        <v>465</v>
      </c>
      <c r="O13" s="101"/>
    </row>
    <row r="14" spans="1:15" ht="15.75" thickBot="1">
      <c r="A14" s="100"/>
      <c r="M14" s="98"/>
      <c r="N14" s="148"/>
      <c r="O14" s="148"/>
    </row>
    <row r="15" spans="1:13" ht="32.25" customHeight="1">
      <c r="A15" s="561" t="s">
        <v>466</v>
      </c>
      <c r="B15" s="564" t="s">
        <v>502</v>
      </c>
      <c r="C15" s="564" t="s">
        <v>702</v>
      </c>
      <c r="D15" s="564"/>
      <c r="E15" s="564"/>
      <c r="F15" s="564"/>
      <c r="G15" s="564"/>
      <c r="H15" s="564"/>
      <c r="I15" s="564"/>
      <c r="J15" s="564"/>
      <c r="K15" s="564"/>
      <c r="L15" s="564"/>
      <c r="M15" s="566" t="s">
        <v>473</v>
      </c>
    </row>
    <row r="16" spans="1:13" ht="15">
      <c r="A16" s="562"/>
      <c r="B16" s="557"/>
      <c r="C16" s="557" t="s">
        <v>677</v>
      </c>
      <c r="D16" s="557"/>
      <c r="E16" s="557" t="s">
        <v>580</v>
      </c>
      <c r="F16" s="557"/>
      <c r="G16" s="557" t="s">
        <v>581</v>
      </c>
      <c r="H16" s="557"/>
      <c r="I16" s="557" t="s">
        <v>582</v>
      </c>
      <c r="J16" s="557"/>
      <c r="K16" s="557" t="s">
        <v>583</v>
      </c>
      <c r="L16" s="557"/>
      <c r="M16" s="567"/>
    </row>
    <row r="17" spans="1:13" ht="15.75" thickBot="1">
      <c r="A17" s="563"/>
      <c r="B17" s="565"/>
      <c r="C17" s="151" t="s">
        <v>503</v>
      </c>
      <c r="D17" s="151" t="s">
        <v>504</v>
      </c>
      <c r="E17" s="151" t="s">
        <v>585</v>
      </c>
      <c r="F17" s="151" t="s">
        <v>555</v>
      </c>
      <c r="G17" s="151" t="s">
        <v>585</v>
      </c>
      <c r="H17" s="151" t="s">
        <v>555</v>
      </c>
      <c r="I17" s="151" t="s">
        <v>585</v>
      </c>
      <c r="J17" s="151" t="s">
        <v>555</v>
      </c>
      <c r="K17" s="151" t="s">
        <v>585</v>
      </c>
      <c r="L17" s="151" t="s">
        <v>555</v>
      </c>
      <c r="M17" s="568"/>
    </row>
    <row r="18" spans="1:15" ht="15">
      <c r="A18" s="152">
        <v>1</v>
      </c>
      <c r="B18" s="153" t="s">
        <v>505</v>
      </c>
      <c r="C18" s="154">
        <f>C19+C26</f>
        <v>5.3424</v>
      </c>
      <c r="D18" s="154">
        <f aca="true" t="shared" si="0" ref="D18:L18">D19+D26</f>
        <v>5.131</v>
      </c>
      <c r="E18" s="154">
        <f t="shared" si="0"/>
        <v>0</v>
      </c>
      <c r="F18" s="154">
        <f>F19+F26</f>
        <v>0.004</v>
      </c>
      <c r="G18" s="154">
        <f t="shared" si="0"/>
        <v>0</v>
      </c>
      <c r="H18" s="154">
        <f t="shared" si="0"/>
        <v>0</v>
      </c>
      <c r="I18" s="154">
        <f t="shared" si="0"/>
        <v>0</v>
      </c>
      <c r="J18" s="154">
        <f t="shared" si="0"/>
        <v>3.359</v>
      </c>
      <c r="K18" s="154">
        <f t="shared" si="0"/>
        <v>0</v>
      </c>
      <c r="L18" s="154">
        <f t="shared" si="0"/>
        <v>1.768</v>
      </c>
      <c r="M18" s="408"/>
      <c r="N18" s="155"/>
      <c r="O18" s="155"/>
    </row>
    <row r="19" spans="1:13" ht="30.75">
      <c r="A19" s="156" t="s">
        <v>483</v>
      </c>
      <c r="B19" s="119" t="s">
        <v>506</v>
      </c>
      <c r="C19" s="157"/>
      <c r="D19" s="157"/>
      <c r="E19" s="113"/>
      <c r="F19" s="113"/>
      <c r="G19" s="113"/>
      <c r="H19" s="113"/>
      <c r="I19" s="113"/>
      <c r="J19" s="113"/>
      <c r="K19" s="114"/>
      <c r="L19" s="114"/>
      <c r="M19" s="158"/>
    </row>
    <row r="20" spans="1:13" ht="30.75">
      <c r="A20" s="156" t="s">
        <v>507</v>
      </c>
      <c r="B20" s="119" t="s">
        <v>508</v>
      </c>
      <c r="C20" s="157"/>
      <c r="D20" s="157"/>
      <c r="E20" s="113"/>
      <c r="F20" s="113"/>
      <c r="G20" s="113"/>
      <c r="H20" s="113"/>
      <c r="I20" s="113"/>
      <c r="J20" s="113"/>
      <c r="K20" s="114"/>
      <c r="L20" s="114"/>
      <c r="M20" s="158"/>
    </row>
    <row r="21" spans="1:13" ht="30.75">
      <c r="A21" s="156" t="s">
        <v>509</v>
      </c>
      <c r="B21" s="119" t="s">
        <v>510</v>
      </c>
      <c r="C21" s="159"/>
      <c r="D21" s="159"/>
      <c r="E21" s="114"/>
      <c r="F21" s="114"/>
      <c r="G21" s="114"/>
      <c r="H21" s="114"/>
      <c r="I21" s="114"/>
      <c r="J21" s="114"/>
      <c r="K21" s="114"/>
      <c r="L21" s="114"/>
      <c r="M21" s="158"/>
    </row>
    <row r="22" spans="1:13" ht="46.5">
      <c r="A22" s="156" t="s">
        <v>511</v>
      </c>
      <c r="B22" s="119" t="s">
        <v>512</v>
      </c>
      <c r="C22" s="160"/>
      <c r="D22" s="160"/>
      <c r="E22" s="103"/>
      <c r="F22" s="103"/>
      <c r="G22" s="103"/>
      <c r="H22" s="103"/>
      <c r="I22" s="103"/>
      <c r="J22" s="103"/>
      <c r="K22" s="114"/>
      <c r="L22" s="114"/>
      <c r="M22" s="158"/>
    </row>
    <row r="23" spans="1:13" ht="30.75">
      <c r="A23" s="156" t="s">
        <v>513</v>
      </c>
      <c r="B23" s="119" t="s">
        <v>514</v>
      </c>
      <c r="C23" s="160"/>
      <c r="D23" s="160"/>
      <c r="E23" s="103"/>
      <c r="F23" s="103"/>
      <c r="G23" s="103"/>
      <c r="H23" s="103"/>
      <c r="I23" s="103"/>
      <c r="J23" s="103"/>
      <c r="K23" s="114"/>
      <c r="L23" s="114"/>
      <c r="M23" s="158"/>
    </row>
    <row r="24" spans="1:13" ht="30.75">
      <c r="A24" s="156" t="s">
        <v>515</v>
      </c>
      <c r="B24" s="119" t="s">
        <v>516</v>
      </c>
      <c r="C24" s="157"/>
      <c r="D24" s="157"/>
      <c r="E24" s="113"/>
      <c r="F24" s="113"/>
      <c r="G24" s="113"/>
      <c r="H24" s="113"/>
      <c r="I24" s="113"/>
      <c r="J24" s="113"/>
      <c r="K24" s="114"/>
      <c r="L24" s="114"/>
      <c r="M24" s="158"/>
    </row>
    <row r="25" spans="1:13" ht="15">
      <c r="A25" s="156" t="s">
        <v>517</v>
      </c>
      <c r="B25" s="119" t="s">
        <v>518</v>
      </c>
      <c r="C25" s="157"/>
      <c r="D25" s="157"/>
      <c r="E25" s="113"/>
      <c r="F25" s="113"/>
      <c r="G25" s="113"/>
      <c r="H25" s="113"/>
      <c r="I25" s="113"/>
      <c r="J25" s="113"/>
      <c r="K25" s="114"/>
      <c r="L25" s="114"/>
      <c r="M25" s="158"/>
    </row>
    <row r="26" spans="1:15" ht="15">
      <c r="A26" s="156" t="s">
        <v>485</v>
      </c>
      <c r="B26" s="119" t="s">
        <v>165</v>
      </c>
      <c r="C26" s="157">
        <f>'прил. 7.1'!D17</f>
        <v>5.3424</v>
      </c>
      <c r="D26" s="157">
        <f>'прил. 7.1'!E17</f>
        <v>5.131</v>
      </c>
      <c r="E26" s="113">
        <f>'прил. 7.1'!F17</f>
        <v>0</v>
      </c>
      <c r="F26" s="113">
        <f>F27</f>
        <v>0.004</v>
      </c>
      <c r="G26" s="113">
        <f>'прил. 7.1'!H17</f>
        <v>0</v>
      </c>
      <c r="H26" s="113">
        <f>'прил. 7.1'!I17</f>
        <v>0</v>
      </c>
      <c r="I26" s="113">
        <f>'прил. 7.1'!J17</f>
        <v>0</v>
      </c>
      <c r="J26" s="113">
        <f>'прил. 7.1'!K17</f>
        <v>3.359</v>
      </c>
      <c r="K26" s="113">
        <f>'прил. 7.1'!L17</f>
        <v>0</v>
      </c>
      <c r="L26" s="113">
        <f>'прил. 7.1'!M17</f>
        <v>1.768</v>
      </c>
      <c r="M26" s="158"/>
      <c r="N26" s="460">
        <f>E26+G26+I26</f>
        <v>0</v>
      </c>
      <c r="O26" s="460">
        <f>C26-N26</f>
        <v>5.3424</v>
      </c>
    </row>
    <row r="27" spans="1:15" ht="15">
      <c r="A27" s="156" t="s">
        <v>519</v>
      </c>
      <c r="B27" s="119" t="s">
        <v>520</v>
      </c>
      <c r="C27" s="157">
        <f>'прил. 6.2'!C24</f>
        <v>5.3424</v>
      </c>
      <c r="D27" s="157">
        <f>'прил. 6.2'!D24</f>
        <v>5.131</v>
      </c>
      <c r="E27" s="113">
        <f>E26</f>
        <v>0</v>
      </c>
      <c r="F27" s="113">
        <f>'прил. 7.1'!G17</f>
        <v>0.004</v>
      </c>
      <c r="G27" s="113">
        <f>G26</f>
        <v>0</v>
      </c>
      <c r="H27" s="113">
        <f>H26</f>
        <v>0</v>
      </c>
      <c r="I27" s="113">
        <f>I26</f>
        <v>0</v>
      </c>
      <c r="J27" s="113">
        <f>'прил. 7.1'!K17</f>
        <v>3.359</v>
      </c>
      <c r="K27" s="113">
        <f>K26</f>
        <v>0</v>
      </c>
      <c r="L27" s="113">
        <f>'прил. 7.1'!M17</f>
        <v>1.768</v>
      </c>
      <c r="M27" s="158"/>
      <c r="O27" s="276"/>
    </row>
    <row r="28" spans="1:13" ht="15">
      <c r="A28" s="156" t="s">
        <v>521</v>
      </c>
      <c r="B28" s="119" t="s">
        <v>522</v>
      </c>
      <c r="C28" s="157"/>
      <c r="D28" s="157"/>
      <c r="E28" s="113"/>
      <c r="F28" s="113"/>
      <c r="G28" s="113"/>
      <c r="H28" s="113"/>
      <c r="I28" s="113"/>
      <c r="J28" s="113"/>
      <c r="K28" s="114"/>
      <c r="L28" s="114"/>
      <c r="M28" s="158"/>
    </row>
    <row r="29" spans="1:13" ht="30.75">
      <c r="A29" s="156" t="s">
        <v>523</v>
      </c>
      <c r="B29" s="119" t="s">
        <v>524</v>
      </c>
      <c r="C29" s="157"/>
      <c r="D29" s="157"/>
      <c r="E29" s="113"/>
      <c r="F29" s="113"/>
      <c r="G29" s="113"/>
      <c r="H29" s="113"/>
      <c r="I29" s="113"/>
      <c r="J29" s="113"/>
      <c r="K29" s="114"/>
      <c r="L29" s="114"/>
      <c r="M29" s="158"/>
    </row>
    <row r="30" spans="1:13" ht="15">
      <c r="A30" s="156" t="s">
        <v>488</v>
      </c>
      <c r="B30" s="119" t="s">
        <v>525</v>
      </c>
      <c r="C30" s="462">
        <f>C18/1.2*20%</f>
        <v>0.8904000000000001</v>
      </c>
      <c r="D30" s="157">
        <f>D18/1.2*20%</f>
        <v>0.8551666666666669</v>
      </c>
      <c r="E30" s="157">
        <f aca="true" t="shared" si="1" ref="E30:K30">E18/1.18*18%</f>
        <v>0</v>
      </c>
      <c r="F30" s="157">
        <f>F18/1.2*20%</f>
        <v>0.0006666666666666668</v>
      </c>
      <c r="G30" s="157">
        <f t="shared" si="1"/>
        <v>0</v>
      </c>
      <c r="H30" s="157">
        <f t="shared" si="1"/>
        <v>0</v>
      </c>
      <c r="I30" s="157">
        <f t="shared" si="1"/>
        <v>0</v>
      </c>
      <c r="J30" s="157">
        <f>J18/1.2*20%</f>
        <v>0.5598333333333334</v>
      </c>
      <c r="K30" s="157">
        <f t="shared" si="1"/>
        <v>0</v>
      </c>
      <c r="L30" s="157">
        <f>L18/1.2*20%</f>
        <v>0.2946666666666667</v>
      </c>
      <c r="M30" s="158"/>
    </row>
    <row r="31" spans="1:13" ht="15">
      <c r="A31" s="156" t="s">
        <v>489</v>
      </c>
      <c r="B31" s="119" t="s">
        <v>526</v>
      </c>
      <c r="C31" s="157"/>
      <c r="D31" s="157"/>
      <c r="E31" s="113"/>
      <c r="F31" s="113"/>
      <c r="G31" s="113"/>
      <c r="H31" s="113"/>
      <c r="I31" s="113"/>
      <c r="J31" s="113"/>
      <c r="K31" s="114"/>
      <c r="L31" s="114"/>
      <c r="M31" s="158"/>
    </row>
    <row r="32" spans="1:13" ht="15">
      <c r="A32" s="156" t="s">
        <v>527</v>
      </c>
      <c r="B32" s="119" t="s">
        <v>528</v>
      </c>
      <c r="C32" s="157"/>
      <c r="D32" s="157"/>
      <c r="E32" s="113"/>
      <c r="F32" s="113"/>
      <c r="G32" s="113"/>
      <c r="H32" s="113"/>
      <c r="I32" s="113"/>
      <c r="J32" s="113"/>
      <c r="K32" s="114"/>
      <c r="L32" s="114"/>
      <c r="M32" s="158"/>
    </row>
    <row r="33" spans="1:13" ht="31.5" thickBot="1">
      <c r="A33" s="161" t="s">
        <v>529</v>
      </c>
      <c r="B33" s="162" t="s">
        <v>530</v>
      </c>
      <c r="C33" s="163"/>
      <c r="D33" s="163"/>
      <c r="E33" s="164"/>
      <c r="F33" s="164"/>
      <c r="G33" s="164"/>
      <c r="H33" s="164"/>
      <c r="I33" s="164"/>
      <c r="J33" s="164"/>
      <c r="K33" s="120"/>
      <c r="L33" s="120"/>
      <c r="M33" s="165"/>
    </row>
    <row r="34" spans="1:13" ht="15">
      <c r="A34" s="166" t="s">
        <v>490</v>
      </c>
      <c r="B34" s="153" t="s">
        <v>531</v>
      </c>
      <c r="C34" s="167"/>
      <c r="D34" s="167"/>
      <c r="E34" s="168"/>
      <c r="F34" s="168"/>
      <c r="G34" s="168"/>
      <c r="H34" s="168"/>
      <c r="I34" s="168"/>
      <c r="J34" s="168"/>
      <c r="K34" s="169"/>
      <c r="L34" s="169"/>
      <c r="M34" s="170"/>
    </row>
    <row r="35" spans="1:13" ht="15">
      <c r="A35" s="156" t="s">
        <v>492</v>
      </c>
      <c r="B35" s="119" t="s">
        <v>532</v>
      </c>
      <c r="C35" s="157"/>
      <c r="D35" s="157"/>
      <c r="E35" s="113"/>
      <c r="F35" s="113"/>
      <c r="G35" s="113"/>
      <c r="H35" s="113"/>
      <c r="I35" s="113"/>
      <c r="J35" s="113"/>
      <c r="K35" s="114"/>
      <c r="L35" s="114"/>
      <c r="M35" s="158"/>
    </row>
    <row r="36" spans="1:13" ht="15">
      <c r="A36" s="156" t="s">
        <v>493</v>
      </c>
      <c r="B36" s="119" t="s">
        <v>533</v>
      </c>
      <c r="C36" s="157"/>
      <c r="D36" s="157"/>
      <c r="E36" s="113"/>
      <c r="F36" s="113"/>
      <c r="G36" s="113"/>
      <c r="H36" s="113"/>
      <c r="I36" s="113"/>
      <c r="J36" s="113"/>
      <c r="K36" s="114"/>
      <c r="L36" s="114"/>
      <c r="M36" s="158"/>
    </row>
    <row r="37" spans="1:13" ht="21.75" customHeight="1">
      <c r="A37" s="156" t="s">
        <v>534</v>
      </c>
      <c r="B37" s="119" t="s">
        <v>535</v>
      </c>
      <c r="C37" s="171"/>
      <c r="D37" s="171"/>
      <c r="E37" s="172"/>
      <c r="F37" s="172"/>
      <c r="G37" s="173"/>
      <c r="H37" s="173"/>
      <c r="I37" s="173"/>
      <c r="J37" s="173"/>
      <c r="K37" s="173"/>
      <c r="L37" s="173"/>
      <c r="M37" s="174"/>
    </row>
    <row r="38" spans="1:13" ht="15">
      <c r="A38" s="156" t="s">
        <v>536</v>
      </c>
      <c r="B38" s="119" t="s">
        <v>537</v>
      </c>
      <c r="C38" s="171"/>
      <c r="D38" s="171"/>
      <c r="E38" s="172"/>
      <c r="F38" s="172"/>
      <c r="G38" s="173"/>
      <c r="H38" s="173"/>
      <c r="I38" s="173"/>
      <c r="J38" s="173"/>
      <c r="K38" s="173"/>
      <c r="L38" s="173"/>
      <c r="M38" s="174"/>
    </row>
    <row r="39" spans="1:13" ht="15">
      <c r="A39" s="156" t="s">
        <v>538</v>
      </c>
      <c r="B39" s="119" t="s">
        <v>539</v>
      </c>
      <c r="C39" s="171"/>
      <c r="D39" s="171"/>
      <c r="E39" s="172"/>
      <c r="F39" s="172"/>
      <c r="G39" s="173"/>
      <c r="H39" s="173"/>
      <c r="I39" s="173"/>
      <c r="J39" s="173"/>
      <c r="K39" s="173"/>
      <c r="L39" s="173"/>
      <c r="M39" s="174"/>
    </row>
    <row r="40" spans="1:13" ht="15">
      <c r="A40" s="156" t="s">
        <v>540</v>
      </c>
      <c r="B40" s="119" t="s">
        <v>541</v>
      </c>
      <c r="C40" s="171"/>
      <c r="D40" s="171"/>
      <c r="E40" s="172"/>
      <c r="F40" s="172"/>
      <c r="G40" s="173"/>
      <c r="H40" s="173"/>
      <c r="I40" s="173"/>
      <c r="J40" s="173"/>
      <c r="K40" s="173"/>
      <c r="L40" s="173"/>
      <c r="M40" s="174"/>
    </row>
    <row r="41" spans="1:13" ht="15.75" thickBot="1">
      <c r="A41" s="161" t="s">
        <v>542</v>
      </c>
      <c r="B41" s="162" t="s">
        <v>543</v>
      </c>
      <c r="C41" s="175"/>
      <c r="D41" s="175"/>
      <c r="E41" s="176"/>
      <c r="F41" s="176"/>
      <c r="G41" s="177"/>
      <c r="H41" s="177"/>
      <c r="I41" s="177"/>
      <c r="J41" s="177"/>
      <c r="K41" s="177"/>
      <c r="L41" s="177"/>
      <c r="M41" s="178"/>
    </row>
    <row r="42" spans="1:13" ht="30.75">
      <c r="A42" s="179"/>
      <c r="B42" s="180" t="s">
        <v>544</v>
      </c>
      <c r="C42" s="181">
        <f>C18</f>
        <v>5.3424</v>
      </c>
      <c r="D42" s="181">
        <f>D18</f>
        <v>5.131</v>
      </c>
      <c r="E42" s="181">
        <f aca="true" t="shared" si="2" ref="E42:L42">E18</f>
        <v>0</v>
      </c>
      <c r="F42" s="181">
        <f t="shared" si="2"/>
        <v>0.004</v>
      </c>
      <c r="G42" s="181">
        <f t="shared" si="2"/>
        <v>0</v>
      </c>
      <c r="H42" s="181">
        <f t="shared" si="2"/>
        <v>0</v>
      </c>
      <c r="I42" s="181">
        <f>I18</f>
        <v>0</v>
      </c>
      <c r="J42" s="181">
        <f t="shared" si="2"/>
        <v>3.359</v>
      </c>
      <c r="K42" s="181">
        <f t="shared" si="2"/>
        <v>0</v>
      </c>
      <c r="L42" s="181">
        <f t="shared" si="2"/>
        <v>1.768</v>
      </c>
      <c r="M42" s="182"/>
    </row>
    <row r="43" spans="1:13" ht="15">
      <c r="A43" s="183"/>
      <c r="B43" s="119" t="s">
        <v>545</v>
      </c>
      <c r="C43" s="184"/>
      <c r="D43" s="184"/>
      <c r="E43" s="185"/>
      <c r="F43" s="185"/>
      <c r="G43" s="186"/>
      <c r="H43" s="186"/>
      <c r="I43" s="186"/>
      <c r="J43" s="186"/>
      <c r="K43" s="186"/>
      <c r="L43" s="186"/>
      <c r="M43" s="174"/>
    </row>
    <row r="44" spans="1:13" ht="15">
      <c r="A44" s="183"/>
      <c r="B44" s="187" t="s">
        <v>546</v>
      </c>
      <c r="C44" s="184"/>
      <c r="D44" s="184"/>
      <c r="E44" s="185"/>
      <c r="F44" s="185"/>
      <c r="G44" s="186"/>
      <c r="H44" s="186"/>
      <c r="I44" s="186"/>
      <c r="J44" s="186"/>
      <c r="K44" s="186"/>
      <c r="L44" s="186"/>
      <c r="M44" s="174"/>
    </row>
    <row r="45" spans="1:13" ht="15.75" thickBot="1">
      <c r="A45" s="188"/>
      <c r="B45" s="189" t="s">
        <v>547</v>
      </c>
      <c r="C45" s="190"/>
      <c r="D45" s="190"/>
      <c r="E45" s="191"/>
      <c r="F45" s="191"/>
      <c r="G45" s="192"/>
      <c r="H45" s="192"/>
      <c r="I45" s="192"/>
      <c r="J45" s="192"/>
      <c r="K45" s="192"/>
      <c r="L45" s="192"/>
      <c r="M45" s="178"/>
    </row>
    <row r="46" spans="1:13" ht="15">
      <c r="A46" s="193"/>
      <c r="B46" s="194"/>
      <c r="C46" s="195"/>
      <c r="D46" s="195"/>
      <c r="E46" s="195"/>
      <c r="F46" s="195"/>
      <c r="G46" s="196"/>
      <c r="H46" s="196"/>
      <c r="I46" s="196"/>
      <c r="J46" s="196"/>
      <c r="K46" s="196"/>
      <c r="L46" s="196"/>
      <c r="M46" s="196"/>
    </row>
    <row r="47" spans="1:12" ht="15">
      <c r="A47" s="193" t="s">
        <v>548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5">
      <c r="A48" s="193" t="s">
        <v>549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5">
      <c r="A49" s="193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5" ht="15">
      <c r="A50" s="195"/>
      <c r="B50" s="197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95"/>
      <c r="N50" s="196"/>
      <c r="O50" s="196"/>
    </row>
    <row r="51" spans="3:12" ht="15"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3:12" ht="15"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3:12" ht="15"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3:12" ht="15"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3:12" ht="15"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3:12" ht="15"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3:12" ht="15"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3:12" ht="15"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3:12" ht="15">
      <c r="C59" s="122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3:12" ht="15"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3:12" ht="15"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3:12" ht="15"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3:12" ht="15"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3:12" ht="15"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6" spans="6:12" ht="15">
      <c r="F66" s="121"/>
      <c r="G66" s="121"/>
      <c r="H66" s="121"/>
      <c r="I66" s="121"/>
      <c r="J66" s="121"/>
      <c r="K66" s="121"/>
      <c r="L66" s="121"/>
    </row>
    <row r="67" spans="8:12" ht="15">
      <c r="H67" s="122"/>
      <c r="I67" s="122"/>
      <c r="J67" s="122"/>
      <c r="K67" s="122"/>
      <c r="L67" s="122"/>
    </row>
    <row r="68" spans="3:12" ht="15"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  <row r="69" spans="3:12" ht="15">
      <c r="C69" s="122"/>
      <c r="D69" s="122"/>
      <c r="E69" s="122"/>
      <c r="F69" s="122"/>
      <c r="G69" s="122"/>
      <c r="H69" s="122"/>
      <c r="I69" s="122"/>
      <c r="J69" s="122"/>
      <c r="K69" s="122"/>
      <c r="L69" s="122"/>
    </row>
    <row r="71" spans="6:8" ht="15">
      <c r="F71" s="198"/>
      <c r="G71" s="198"/>
      <c r="H71" s="198"/>
    </row>
    <row r="72" spans="3:12" ht="15">
      <c r="C72" s="199"/>
      <c r="F72" s="200"/>
      <c r="H72" s="201"/>
      <c r="I72" s="201"/>
      <c r="J72" s="201"/>
      <c r="L72" s="202"/>
    </row>
    <row r="73" spans="3:8" ht="15">
      <c r="C73" s="100"/>
      <c r="H73" s="100"/>
    </row>
  </sheetData>
  <sheetProtection/>
  <mergeCells count="11"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  <mergeCell ref="K16:L16"/>
    <mergeCell ref="A6:M6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A6" sqref="A6:V6"/>
    </sheetView>
  </sheetViews>
  <sheetFormatPr defaultColWidth="9.140625" defaultRowHeight="11.25"/>
  <cols>
    <col min="1" max="1" width="8.28125" style="226" customWidth="1"/>
    <col min="2" max="2" width="41.7109375" style="226" customWidth="1"/>
    <col min="3" max="3" width="9.140625" style="226" customWidth="1"/>
    <col min="4" max="4" width="8.28125" style="226" customWidth="1"/>
    <col min="5" max="5" width="8.140625" style="226" customWidth="1"/>
    <col min="6" max="6" width="9.00390625" style="226" customWidth="1"/>
    <col min="7" max="7" width="8.7109375" style="226" customWidth="1"/>
    <col min="8" max="9" width="8.28125" style="226" customWidth="1"/>
    <col min="10" max="10" width="9.57421875" style="226" customWidth="1"/>
    <col min="11" max="11" width="9.00390625" style="226" customWidth="1"/>
    <col min="12" max="12" width="9.421875" style="226" customWidth="1"/>
    <col min="13" max="13" width="9.00390625" style="226" customWidth="1"/>
    <col min="14" max="14" width="8.28125" style="226" customWidth="1"/>
    <col min="15" max="15" width="8.421875" style="226" customWidth="1"/>
    <col min="16" max="16" width="8.8515625" style="226" customWidth="1"/>
    <col min="17" max="17" width="9.140625" style="226" customWidth="1"/>
    <col min="18" max="18" width="9.28125" style="226" customWidth="1"/>
    <col min="19" max="20" width="9.140625" style="226" customWidth="1"/>
    <col min="21" max="21" width="10.140625" style="226" customWidth="1"/>
    <col min="22" max="22" width="11.7109375" style="226" customWidth="1"/>
    <col min="23" max="16384" width="9.140625" style="226" customWidth="1"/>
  </cols>
  <sheetData>
    <row r="1" spans="13:22" ht="13.5">
      <c r="M1" s="228"/>
      <c r="V1" s="228"/>
    </row>
    <row r="2" spans="13:22" ht="13.5">
      <c r="M2" s="228"/>
      <c r="U2" s="228"/>
      <c r="V2" s="228" t="s">
        <v>620</v>
      </c>
    </row>
    <row r="3" spans="13:22" ht="13.5">
      <c r="M3" s="228"/>
      <c r="U3" s="228"/>
      <c r="V3" s="228" t="s">
        <v>464</v>
      </c>
    </row>
    <row r="4" spans="13:22" ht="13.5">
      <c r="M4" s="228"/>
      <c r="U4" s="228"/>
      <c r="V4" s="228" t="s">
        <v>619</v>
      </c>
    </row>
    <row r="5" spans="13:22" ht="13.5">
      <c r="M5" s="228"/>
      <c r="V5" s="228"/>
    </row>
    <row r="6" spans="1:22" ht="31.5" customHeight="1">
      <c r="A6" s="570" t="s">
        <v>703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3:22" ht="13.5">
      <c r="M7" s="228"/>
      <c r="V7" s="228" t="s">
        <v>575</v>
      </c>
    </row>
    <row r="8" spans="13:22" ht="13.5">
      <c r="M8" s="228"/>
      <c r="V8" s="228" t="s">
        <v>576</v>
      </c>
    </row>
    <row r="9" spans="13:22" ht="13.5">
      <c r="M9" s="228"/>
      <c r="V9" s="228" t="s">
        <v>577</v>
      </c>
    </row>
    <row r="10" spans="13:22" ht="13.5">
      <c r="M10" s="228"/>
      <c r="V10" s="311" t="s">
        <v>578</v>
      </c>
    </row>
    <row r="11" spans="13:22" ht="13.5">
      <c r="M11" s="228"/>
      <c r="V11" s="228" t="str">
        <f>'прил 6.1'!M8</f>
        <v>«28» февраля 2020 года</v>
      </c>
    </row>
    <row r="12" spans="13:22" ht="13.5">
      <c r="M12" s="228"/>
      <c r="V12" s="227" t="s">
        <v>465</v>
      </c>
    </row>
    <row r="13" ht="14.25" thickBot="1"/>
    <row r="14" spans="1:22" ht="15.75" customHeight="1">
      <c r="A14" s="572" t="s">
        <v>147</v>
      </c>
      <c r="B14" s="572" t="s">
        <v>552</v>
      </c>
      <c r="C14" s="575" t="s">
        <v>553</v>
      </c>
      <c r="D14" s="576"/>
      <c r="E14" s="576"/>
      <c r="F14" s="576"/>
      <c r="G14" s="576"/>
      <c r="H14" s="576"/>
      <c r="I14" s="576"/>
      <c r="J14" s="576"/>
      <c r="K14" s="576"/>
      <c r="L14" s="577"/>
      <c r="M14" s="575" t="s">
        <v>554</v>
      </c>
      <c r="N14" s="576"/>
      <c r="O14" s="576"/>
      <c r="P14" s="576"/>
      <c r="Q14" s="576"/>
      <c r="R14" s="576"/>
      <c r="S14" s="576"/>
      <c r="T14" s="576"/>
      <c r="U14" s="576"/>
      <c r="V14" s="577"/>
    </row>
    <row r="15" spans="1:22" ht="15.75" customHeight="1">
      <c r="A15" s="573"/>
      <c r="B15" s="573"/>
      <c r="C15" s="578" t="s">
        <v>503</v>
      </c>
      <c r="D15" s="579"/>
      <c r="E15" s="579"/>
      <c r="F15" s="579"/>
      <c r="G15" s="580"/>
      <c r="H15" s="581" t="s">
        <v>555</v>
      </c>
      <c r="I15" s="579"/>
      <c r="J15" s="579"/>
      <c r="K15" s="579"/>
      <c r="L15" s="582"/>
      <c r="M15" s="578" t="s">
        <v>503</v>
      </c>
      <c r="N15" s="579"/>
      <c r="O15" s="579"/>
      <c r="P15" s="579"/>
      <c r="Q15" s="580"/>
      <c r="R15" s="581" t="s">
        <v>555</v>
      </c>
      <c r="S15" s="579"/>
      <c r="T15" s="579"/>
      <c r="U15" s="579"/>
      <c r="V15" s="582"/>
    </row>
    <row r="16" spans="1:22" ht="15.75" customHeight="1">
      <c r="A16" s="573"/>
      <c r="B16" s="573"/>
      <c r="C16" s="583" t="s">
        <v>556</v>
      </c>
      <c r="D16" s="584"/>
      <c r="E16" s="584"/>
      <c r="F16" s="584"/>
      <c r="G16" s="585"/>
      <c r="H16" s="586" t="s">
        <v>556</v>
      </c>
      <c r="I16" s="584"/>
      <c r="J16" s="584"/>
      <c r="K16" s="584"/>
      <c r="L16" s="587"/>
      <c r="M16" s="583" t="s">
        <v>556</v>
      </c>
      <c r="N16" s="584"/>
      <c r="O16" s="584"/>
      <c r="P16" s="584"/>
      <c r="Q16" s="585"/>
      <c r="R16" s="586" t="s">
        <v>556</v>
      </c>
      <c r="S16" s="584"/>
      <c r="T16" s="584"/>
      <c r="U16" s="584"/>
      <c r="V16" s="587"/>
    </row>
    <row r="17" spans="1:22" ht="46.5" customHeight="1" thickBot="1">
      <c r="A17" s="574"/>
      <c r="B17" s="574"/>
      <c r="C17" s="312" t="s">
        <v>680</v>
      </c>
      <c r="D17" s="312" t="s">
        <v>681</v>
      </c>
      <c r="E17" s="312" t="s">
        <v>682</v>
      </c>
      <c r="F17" s="312" t="s">
        <v>683</v>
      </c>
      <c r="G17" s="313" t="s">
        <v>684</v>
      </c>
      <c r="H17" s="313" t="s">
        <v>680</v>
      </c>
      <c r="I17" s="313" t="s">
        <v>681</v>
      </c>
      <c r="J17" s="313" t="s">
        <v>682</v>
      </c>
      <c r="K17" s="313" t="s">
        <v>683</v>
      </c>
      <c r="L17" s="314" t="s">
        <v>684</v>
      </c>
      <c r="M17" s="312" t="s">
        <v>680</v>
      </c>
      <c r="N17" s="312" t="s">
        <v>681</v>
      </c>
      <c r="O17" s="312" t="s">
        <v>682</v>
      </c>
      <c r="P17" s="312" t="s">
        <v>683</v>
      </c>
      <c r="Q17" s="313" t="s">
        <v>684</v>
      </c>
      <c r="R17" s="313" t="s">
        <v>680</v>
      </c>
      <c r="S17" s="313" t="s">
        <v>681</v>
      </c>
      <c r="T17" s="313" t="s">
        <v>682</v>
      </c>
      <c r="U17" s="313" t="s">
        <v>683</v>
      </c>
      <c r="V17" s="314" t="s">
        <v>684</v>
      </c>
    </row>
    <row r="18" spans="1:22" ht="13.5">
      <c r="A18" s="315">
        <v>1</v>
      </c>
      <c r="B18" s="315">
        <v>2</v>
      </c>
      <c r="C18" s="316">
        <v>3</v>
      </c>
      <c r="D18" s="317">
        <v>4</v>
      </c>
      <c r="E18" s="317">
        <v>5</v>
      </c>
      <c r="F18" s="317">
        <v>6</v>
      </c>
      <c r="G18" s="317">
        <v>7</v>
      </c>
      <c r="H18" s="318">
        <v>8</v>
      </c>
      <c r="I18" s="318">
        <v>9</v>
      </c>
      <c r="J18" s="318">
        <v>10</v>
      </c>
      <c r="K18" s="318">
        <v>11</v>
      </c>
      <c r="L18" s="319">
        <v>12</v>
      </c>
      <c r="M18" s="316">
        <v>13</v>
      </c>
      <c r="N18" s="317">
        <v>14</v>
      </c>
      <c r="O18" s="317">
        <v>15</v>
      </c>
      <c r="P18" s="317">
        <v>16</v>
      </c>
      <c r="Q18" s="317">
        <v>17</v>
      </c>
      <c r="R18" s="318">
        <v>18</v>
      </c>
      <c r="S18" s="318">
        <v>19</v>
      </c>
      <c r="T18" s="318">
        <v>20</v>
      </c>
      <c r="U18" s="318">
        <v>21</v>
      </c>
      <c r="V18" s="319">
        <v>22</v>
      </c>
    </row>
    <row r="19" spans="1:22" ht="13.5">
      <c r="A19" s="260"/>
      <c r="B19" s="320"/>
      <c r="C19" s="260"/>
      <c r="D19" s="261"/>
      <c r="E19" s="261"/>
      <c r="F19" s="321"/>
      <c r="G19" s="261"/>
      <c r="H19" s="261"/>
      <c r="I19" s="261"/>
      <c r="J19" s="261"/>
      <c r="K19" s="321"/>
      <c r="L19" s="322"/>
      <c r="M19" s="260"/>
      <c r="N19" s="261"/>
      <c r="O19" s="261"/>
      <c r="P19" s="261"/>
      <c r="Q19" s="261"/>
      <c r="R19" s="261"/>
      <c r="S19" s="261"/>
      <c r="T19" s="261"/>
      <c r="U19" s="323"/>
      <c r="V19" s="322"/>
    </row>
    <row r="20" spans="1:22" ht="13.5">
      <c r="A20" s="324"/>
      <c r="B20" s="320"/>
      <c r="C20" s="260"/>
      <c r="D20" s="261"/>
      <c r="E20" s="261"/>
      <c r="F20" s="321"/>
      <c r="G20" s="261"/>
      <c r="H20" s="261"/>
      <c r="I20" s="261"/>
      <c r="J20" s="261"/>
      <c r="K20" s="321"/>
      <c r="L20" s="322"/>
      <c r="M20" s="260"/>
      <c r="N20" s="261"/>
      <c r="O20" s="261"/>
      <c r="P20" s="261"/>
      <c r="Q20" s="261"/>
      <c r="R20" s="261"/>
      <c r="S20" s="261"/>
      <c r="T20" s="261"/>
      <c r="U20" s="261"/>
      <c r="V20" s="322"/>
    </row>
    <row r="21" spans="1:22" ht="14.25" thickBot="1">
      <c r="A21" s="262"/>
      <c r="B21" s="325"/>
      <c r="C21" s="326"/>
      <c r="D21" s="327"/>
      <c r="E21" s="327"/>
      <c r="F21" s="328"/>
      <c r="G21" s="329"/>
      <c r="H21" s="327"/>
      <c r="I21" s="327"/>
      <c r="J21" s="327"/>
      <c r="K21" s="330"/>
      <c r="L21" s="331"/>
      <c r="M21" s="326"/>
      <c r="N21" s="327"/>
      <c r="O21" s="327"/>
      <c r="P21" s="327"/>
      <c r="Q21" s="327"/>
      <c r="R21" s="327"/>
      <c r="S21" s="327"/>
      <c r="T21" s="327"/>
      <c r="U21" s="327"/>
      <c r="V21" s="331"/>
    </row>
    <row r="22" spans="1:22" ht="13.5">
      <c r="A22" s="332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4"/>
    </row>
    <row r="23" ht="13.5">
      <c r="B23" s="226" t="s">
        <v>548</v>
      </c>
    </row>
    <row r="25" spans="13:16" ht="13.5">
      <c r="M25" s="334"/>
      <c r="N25" s="334"/>
      <c r="O25" s="334"/>
      <c r="P25" s="334"/>
    </row>
    <row r="26" spans="13:16" ht="13.5">
      <c r="M26" s="334"/>
      <c r="N26" s="569"/>
      <c r="O26" s="569"/>
      <c r="P26" s="334"/>
    </row>
    <row r="27" spans="13:16" ht="13.5">
      <c r="M27" s="334"/>
      <c r="N27" s="334"/>
      <c r="O27" s="334"/>
      <c r="P27" s="334"/>
    </row>
    <row r="28" ht="13.5">
      <c r="A28" s="335"/>
    </row>
    <row r="30" ht="13.5">
      <c r="A30" s="336"/>
    </row>
  </sheetData>
  <sheetProtection/>
  <mergeCells count="14">
    <mergeCell ref="C16:G16"/>
    <mergeCell ref="H16:L16"/>
    <mergeCell ref="M16:Q16"/>
    <mergeCell ref="R16:V16"/>
    <mergeCell ref="N26:O26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9">
      <formula1>900</formula1>
    </dataValidation>
  </dataValidation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5" sqref="A15:I15"/>
    </sheetView>
  </sheetViews>
  <sheetFormatPr defaultColWidth="9.140625" defaultRowHeight="11.25"/>
  <cols>
    <col min="1" max="1" width="12.00390625" style="97" customWidth="1"/>
    <col min="2" max="2" width="36.28125" style="205" customWidth="1"/>
    <col min="3" max="6" width="13.421875" style="205" customWidth="1"/>
    <col min="7" max="9" width="18.28125" style="205" hidden="1" customWidth="1"/>
    <col min="10" max="10" width="25.28125" style="205" customWidth="1"/>
    <col min="11" max="11" width="10.28125" style="205" customWidth="1"/>
    <col min="12" max="16384" width="9.140625" style="97" customWidth="1"/>
  </cols>
  <sheetData>
    <row r="1" spans="1:10" ht="15">
      <c r="A1" s="205"/>
      <c r="B1" s="206"/>
      <c r="C1" s="206"/>
      <c r="D1" s="206"/>
      <c r="E1" s="206"/>
      <c r="F1" s="206"/>
      <c r="G1" s="206"/>
      <c r="H1" s="206"/>
      <c r="I1" s="206"/>
      <c r="J1" s="207" t="s">
        <v>621</v>
      </c>
    </row>
    <row r="2" spans="1:10" ht="15">
      <c r="A2" s="205"/>
      <c r="B2" s="206"/>
      <c r="C2" s="206"/>
      <c r="D2" s="206"/>
      <c r="E2" s="206"/>
      <c r="F2" s="206"/>
      <c r="G2" s="206"/>
      <c r="H2" s="206"/>
      <c r="I2" s="206"/>
      <c r="J2" s="207" t="s">
        <v>464</v>
      </c>
    </row>
    <row r="3" spans="1:10" ht="15">
      <c r="A3" s="205"/>
      <c r="B3" s="206"/>
      <c r="C3" s="206"/>
      <c r="D3" s="206"/>
      <c r="E3" s="206"/>
      <c r="F3" s="206"/>
      <c r="G3" s="206"/>
      <c r="H3" s="206"/>
      <c r="I3" s="206"/>
      <c r="J3" s="98" t="s">
        <v>557</v>
      </c>
    </row>
    <row r="4" spans="1:10" ht="15">
      <c r="A4" s="205"/>
      <c r="B4" s="206"/>
      <c r="C4" s="206"/>
      <c r="D4" s="206"/>
      <c r="E4" s="206"/>
      <c r="F4" s="206"/>
      <c r="G4" s="206"/>
      <c r="H4" s="206"/>
      <c r="I4" s="206"/>
      <c r="J4" s="207"/>
    </row>
    <row r="5" spans="1:10" ht="33" customHeight="1">
      <c r="A5" s="588" t="s">
        <v>704</v>
      </c>
      <c r="B5" s="589"/>
      <c r="C5" s="589"/>
      <c r="D5" s="589"/>
      <c r="E5" s="589"/>
      <c r="F5" s="589"/>
      <c r="G5" s="589"/>
      <c r="H5" s="589"/>
      <c r="I5" s="589"/>
      <c r="J5" s="589"/>
    </row>
    <row r="6" spans="1:9" ht="15">
      <c r="A6" s="205"/>
      <c r="B6" s="206"/>
      <c r="C6" s="206"/>
      <c r="D6" s="206"/>
      <c r="E6" s="206"/>
      <c r="F6" s="206"/>
      <c r="G6" s="206"/>
      <c r="H6" s="206"/>
      <c r="I6" s="206"/>
    </row>
    <row r="7" spans="10:12" s="208" customFormat="1" ht="15">
      <c r="J7" s="98" t="s">
        <v>575</v>
      </c>
      <c r="K7" s="97"/>
      <c r="L7" s="97"/>
    </row>
    <row r="8" spans="10:12" s="208" customFormat="1" ht="15">
      <c r="J8" s="98" t="s">
        <v>576</v>
      </c>
      <c r="K8" s="97"/>
      <c r="L8" s="97"/>
    </row>
    <row r="9" spans="10:12" s="208" customFormat="1" ht="15">
      <c r="J9" s="98" t="s">
        <v>577</v>
      </c>
      <c r="K9" s="97"/>
      <c r="L9" s="97"/>
    </row>
    <row r="10" spans="10:12" s="208" customFormat="1" ht="15">
      <c r="J10" s="149" t="s">
        <v>578</v>
      </c>
      <c r="K10" s="97"/>
      <c r="L10" s="97"/>
    </row>
    <row r="11" spans="10:12" s="208" customFormat="1" ht="15">
      <c r="J11" s="149" t="str">
        <f>'прил 6.1'!M8</f>
        <v>«28» февраля 2020 года</v>
      </c>
      <c r="K11" s="97"/>
      <c r="L11" s="97"/>
    </row>
    <row r="13" spans="1:10" s="209" customFormat="1" ht="15">
      <c r="A13" s="208"/>
      <c r="B13" s="208"/>
      <c r="C13" s="208"/>
      <c r="D13" s="208"/>
      <c r="E13" s="208"/>
      <c r="F13" s="208"/>
      <c r="G13" s="208"/>
      <c r="H13" s="208"/>
      <c r="I13" s="208"/>
      <c r="J13" s="207" t="s">
        <v>465</v>
      </c>
    </row>
    <row r="14" spans="1:10" s="211" customFormat="1" ht="15">
      <c r="A14" s="210" t="s">
        <v>622</v>
      </c>
      <c r="B14" s="210"/>
      <c r="C14" s="590"/>
      <c r="D14" s="590"/>
      <c r="E14" s="590"/>
      <c r="F14" s="590"/>
      <c r="G14" s="590"/>
      <c r="H14" s="590"/>
      <c r="I14" s="590"/>
      <c r="J14" s="590"/>
    </row>
    <row r="15" spans="1:10" s="209" customFormat="1" ht="15.75" customHeight="1">
      <c r="A15" s="591" t="s">
        <v>705</v>
      </c>
      <c r="B15" s="591"/>
      <c r="C15" s="591"/>
      <c r="D15" s="591"/>
      <c r="E15" s="591"/>
      <c r="F15" s="591"/>
      <c r="G15" s="591"/>
      <c r="H15" s="591"/>
      <c r="I15" s="591"/>
      <c r="J15" s="205"/>
    </row>
    <row r="16" spans="1:10" s="209" customFormat="1" ht="15.75" thickBot="1">
      <c r="A16" s="592"/>
      <c r="B16" s="592"/>
      <c r="C16" s="592"/>
      <c r="D16" s="592"/>
      <c r="E16" s="592"/>
      <c r="F16" s="592"/>
      <c r="G16" s="592"/>
      <c r="H16" s="592"/>
      <c r="I16" s="592"/>
      <c r="J16" s="205"/>
    </row>
    <row r="17" spans="1:10" s="209" customFormat="1" ht="15.75" customHeight="1">
      <c r="A17" s="593" t="s">
        <v>623</v>
      </c>
      <c r="B17" s="596" t="s">
        <v>624</v>
      </c>
      <c r="C17" s="599" t="s">
        <v>625</v>
      </c>
      <c r="D17" s="600"/>
      <c r="E17" s="600"/>
      <c r="F17" s="601"/>
      <c r="G17" s="596" t="s">
        <v>626</v>
      </c>
      <c r="H17" s="596" t="s">
        <v>627</v>
      </c>
      <c r="I17" s="596" t="s">
        <v>628</v>
      </c>
      <c r="J17" s="602" t="s">
        <v>629</v>
      </c>
    </row>
    <row r="18" spans="1:10" s="209" customFormat="1" ht="18" customHeight="1">
      <c r="A18" s="594"/>
      <c r="B18" s="597"/>
      <c r="C18" s="605" t="s">
        <v>630</v>
      </c>
      <c r="D18" s="606"/>
      <c r="E18" s="605" t="s">
        <v>631</v>
      </c>
      <c r="F18" s="606"/>
      <c r="G18" s="597"/>
      <c r="H18" s="597"/>
      <c r="I18" s="597"/>
      <c r="J18" s="603"/>
    </row>
    <row r="19" spans="1:10" s="209" customFormat="1" ht="11.25" customHeight="1">
      <c r="A19" s="594"/>
      <c r="B19" s="597"/>
      <c r="C19" s="607" t="s">
        <v>632</v>
      </c>
      <c r="D19" s="607" t="s">
        <v>633</v>
      </c>
      <c r="E19" s="607" t="s">
        <v>632</v>
      </c>
      <c r="F19" s="607" t="s">
        <v>633</v>
      </c>
      <c r="G19" s="597"/>
      <c r="H19" s="597"/>
      <c r="I19" s="597"/>
      <c r="J19" s="603"/>
    </row>
    <row r="20" spans="1:10" s="209" customFormat="1" ht="11.25" customHeight="1">
      <c r="A20" s="594"/>
      <c r="B20" s="597"/>
      <c r="C20" s="597"/>
      <c r="D20" s="597"/>
      <c r="E20" s="597"/>
      <c r="F20" s="597"/>
      <c r="G20" s="597"/>
      <c r="H20" s="597"/>
      <c r="I20" s="597"/>
      <c r="J20" s="603"/>
    </row>
    <row r="21" spans="1:10" s="209" customFormat="1" ht="18.75" customHeight="1">
      <c r="A21" s="595"/>
      <c r="B21" s="598"/>
      <c r="C21" s="598"/>
      <c r="D21" s="598"/>
      <c r="E21" s="598"/>
      <c r="F21" s="598"/>
      <c r="G21" s="598"/>
      <c r="H21" s="598"/>
      <c r="I21" s="598"/>
      <c r="J21" s="604"/>
    </row>
    <row r="22" spans="1:10" s="349" customFormat="1" ht="10.5" thickBot="1">
      <c r="A22" s="346">
        <v>1</v>
      </c>
      <c r="B22" s="347">
        <v>2</v>
      </c>
      <c r="C22" s="347">
        <v>3</v>
      </c>
      <c r="D22" s="347">
        <v>4</v>
      </c>
      <c r="E22" s="347">
        <v>5</v>
      </c>
      <c r="F22" s="347">
        <v>6</v>
      </c>
      <c r="G22" s="347">
        <v>8</v>
      </c>
      <c r="H22" s="347">
        <v>9</v>
      </c>
      <c r="I22" s="347">
        <v>10</v>
      </c>
      <c r="J22" s="348"/>
    </row>
    <row r="23" spans="1:10" s="209" customFormat="1" ht="15.75" customHeight="1">
      <c r="A23" s="213"/>
      <c r="B23" s="216" t="s">
        <v>634</v>
      </c>
      <c r="C23" s="343"/>
      <c r="D23" s="343"/>
      <c r="E23" s="214"/>
      <c r="F23" s="214"/>
      <c r="G23" s="214"/>
      <c r="H23" s="214"/>
      <c r="I23" s="214"/>
      <c r="J23" s="212"/>
    </row>
    <row r="24" spans="1:10" s="209" customFormat="1" ht="30" customHeight="1">
      <c r="A24" s="213"/>
      <c r="B24" s="350" t="s">
        <v>635</v>
      </c>
      <c r="C24" s="344"/>
      <c r="D24" s="344"/>
      <c r="E24" s="214"/>
      <c r="F24" s="214"/>
      <c r="G24" s="214"/>
      <c r="H24" s="214"/>
      <c r="I24" s="214"/>
      <c r="J24" s="212"/>
    </row>
    <row r="25" spans="1:10" s="209" customFormat="1" ht="39" customHeight="1">
      <c r="A25" s="213"/>
      <c r="B25" s="350" t="s">
        <v>636</v>
      </c>
      <c r="C25" s="344"/>
      <c r="D25" s="344"/>
      <c r="E25" s="214"/>
      <c r="F25" s="214"/>
      <c r="G25" s="214"/>
      <c r="H25" s="214"/>
      <c r="I25" s="214"/>
      <c r="J25" s="212"/>
    </row>
    <row r="26" spans="1:10" s="209" customFormat="1" ht="19.5" customHeight="1">
      <c r="A26" s="215"/>
      <c r="B26" s="350" t="s">
        <v>637</v>
      </c>
      <c r="C26" s="344"/>
      <c r="D26" s="344"/>
      <c r="E26" s="185"/>
      <c r="F26" s="185"/>
      <c r="G26" s="185"/>
      <c r="H26" s="185"/>
      <c r="I26" s="185"/>
      <c r="J26" s="217"/>
    </row>
    <row r="27" spans="1:10" s="209" customFormat="1" ht="33" customHeight="1">
      <c r="A27" s="354"/>
      <c r="B27" s="351" t="s">
        <v>638</v>
      </c>
      <c r="C27" s="344"/>
      <c r="D27" s="344"/>
      <c r="E27" s="355"/>
      <c r="F27" s="355"/>
      <c r="G27" s="355"/>
      <c r="H27" s="355"/>
      <c r="I27" s="355"/>
      <c r="J27" s="356"/>
    </row>
    <row r="28" spans="1:10" s="209" customFormat="1" ht="30.75" customHeight="1">
      <c r="A28" s="354"/>
      <c r="B28" s="352" t="s">
        <v>639</v>
      </c>
      <c r="C28" s="344"/>
      <c r="D28" s="344"/>
      <c r="E28" s="355"/>
      <c r="F28" s="355"/>
      <c r="G28" s="355"/>
      <c r="H28" s="355"/>
      <c r="I28" s="355"/>
      <c r="J28" s="356"/>
    </row>
    <row r="29" spans="1:10" s="209" customFormat="1" ht="34.5" customHeight="1" thickBot="1">
      <c r="A29" s="218"/>
      <c r="B29" s="353" t="s">
        <v>641</v>
      </c>
      <c r="C29" s="345"/>
      <c r="D29" s="345"/>
      <c r="E29" s="191"/>
      <c r="F29" s="191"/>
      <c r="G29" s="191"/>
      <c r="H29" s="191"/>
      <c r="I29" s="191"/>
      <c r="J29" s="219"/>
    </row>
    <row r="30" spans="1:10" s="209" customFormat="1" ht="15">
      <c r="A30" s="97" t="s">
        <v>640</v>
      </c>
      <c r="B30" s="220"/>
      <c r="C30" s="205"/>
      <c r="D30" s="205"/>
      <c r="E30" s="205"/>
      <c r="F30" s="205"/>
      <c r="G30" s="205"/>
      <c r="H30" s="205"/>
      <c r="I30" s="205"/>
      <c r="J30" s="205"/>
    </row>
  </sheetData>
  <sheetProtection/>
  <mergeCells count="17">
    <mergeCell ref="J17:J21"/>
    <mergeCell ref="C18:D18"/>
    <mergeCell ref="E18:F18"/>
    <mergeCell ref="C19:C21"/>
    <mergeCell ref="D19:D21"/>
    <mergeCell ref="E19:E21"/>
    <mergeCell ref="F19:F21"/>
    <mergeCell ref="A5:J5"/>
    <mergeCell ref="C14:J14"/>
    <mergeCell ref="A15:I15"/>
    <mergeCell ref="A16:I16"/>
    <mergeCell ref="A17:A21"/>
    <mergeCell ref="B17:B21"/>
    <mergeCell ref="C17:F17"/>
    <mergeCell ref="G17:G21"/>
    <mergeCell ref="H17:H21"/>
    <mergeCell ref="I17:I2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</dataValidation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4">
    <tabColor rgb="FFCCCCFF"/>
  </sheetPr>
  <dimension ref="D7:H31"/>
  <sheetViews>
    <sheetView showGridLines="0" zoomScalePageLayoutView="0" workbookViewId="0" topLeftCell="C6">
      <pane ySplit="6" topLeftCell="A12" activePane="bottomLeft" state="frozen"/>
      <selection pane="topLeft" activeCell="C6" sqref="C6"/>
      <selection pane="bottomLeft" activeCell="A1" sqref="A1"/>
    </sheetView>
  </sheetViews>
  <sheetFormatPr defaultColWidth="9.140625" defaultRowHeight="11.25"/>
  <cols>
    <col min="1" max="2" width="9.140625" style="2" hidden="1" customWidth="1"/>
    <col min="3" max="3" width="9.140625" style="2" customWidth="1"/>
    <col min="4" max="4" width="8.7109375" style="2" customWidth="1"/>
    <col min="5" max="5" width="30.7109375" style="2" customWidth="1"/>
    <col min="6" max="6" width="80.7109375" style="2" customWidth="1"/>
    <col min="7" max="7" width="30.7109375" style="2" customWidth="1"/>
    <col min="8" max="8" width="8.7109375" style="2" customWidth="1"/>
    <col min="9" max="16384" width="9.140625" style="2" customWidth="1"/>
  </cols>
  <sheetData>
    <row r="1" ht="11.25" hidden="1"/>
    <row r="2" ht="11.25" hidden="1"/>
    <row r="3" ht="11.25" hidden="1"/>
    <row r="4" ht="11.25" hidden="1"/>
    <row r="5" ht="11.25" hidden="1"/>
    <row r="6" ht="30" customHeight="1"/>
    <row r="7" spans="4:8" ht="30" customHeight="1" thickBot="1">
      <c r="D7" s="466" t="s">
        <v>150</v>
      </c>
      <c r="E7" s="467"/>
      <c r="F7" s="467"/>
      <c r="G7" s="467"/>
      <c r="H7" s="468"/>
    </row>
    <row r="8" s="12" customFormat="1" ht="9.75" customHeight="1"/>
    <row r="9" spans="4:8" s="12" customFormat="1" ht="11.25">
      <c r="D9" s="13"/>
      <c r="E9" s="14"/>
      <c r="F9" s="14"/>
      <c r="G9" s="14"/>
      <c r="H9" s="15"/>
    </row>
    <row r="10" spans="4:8" s="12" customFormat="1" ht="30" customHeight="1" thickBot="1">
      <c r="D10" s="16"/>
      <c r="E10" s="17" t="s">
        <v>151</v>
      </c>
      <c r="F10" s="18" t="s">
        <v>152</v>
      </c>
      <c r="G10" s="19" t="s">
        <v>51</v>
      </c>
      <c r="H10" s="20"/>
    </row>
    <row r="11" spans="4:8" s="12" customFormat="1" ht="15" customHeight="1">
      <c r="D11" s="16"/>
      <c r="E11" s="28">
        <v>1</v>
      </c>
      <c r="F11" s="28">
        <v>2</v>
      </c>
      <c r="G11" s="28">
        <v>3</v>
      </c>
      <c r="H11" s="20"/>
    </row>
    <row r="12" spans="4:8" s="12" customFormat="1" ht="30" customHeight="1">
      <c r="D12" s="16"/>
      <c r="E12" s="25"/>
      <c r="F12" s="33"/>
      <c r="G12" s="21"/>
      <c r="H12" s="20"/>
    </row>
    <row r="13" spans="4:8" s="12" customFormat="1" ht="30" customHeight="1">
      <c r="D13" s="16"/>
      <c r="E13" s="26"/>
      <c r="F13" s="34"/>
      <c r="G13" s="21"/>
      <c r="H13" s="20"/>
    </row>
    <row r="14" spans="4:8" s="12" customFormat="1" ht="30" customHeight="1">
      <c r="D14" s="16"/>
      <c r="E14" s="27"/>
      <c r="F14" s="35"/>
      <c r="G14" s="21"/>
      <c r="H14" s="20"/>
    </row>
    <row r="15" spans="4:8" s="12" customFormat="1" ht="30" customHeight="1">
      <c r="D15" s="16"/>
      <c r="E15" s="26"/>
      <c r="F15" s="34"/>
      <c r="G15" s="21"/>
      <c r="H15" s="20"/>
    </row>
    <row r="16" spans="4:8" s="12" customFormat="1" ht="30" customHeight="1">
      <c r="D16" s="16"/>
      <c r="E16" s="27"/>
      <c r="F16" s="35"/>
      <c r="G16" s="21"/>
      <c r="H16" s="20"/>
    </row>
    <row r="17" spans="4:8" s="12" customFormat="1" ht="30" customHeight="1">
      <c r="D17" s="16"/>
      <c r="E17" s="26"/>
      <c r="F17" s="34"/>
      <c r="G17" s="21"/>
      <c r="H17" s="20"/>
    </row>
    <row r="18" spans="4:8" s="12" customFormat="1" ht="30" customHeight="1">
      <c r="D18" s="16"/>
      <c r="E18" s="27"/>
      <c r="F18" s="35"/>
      <c r="G18" s="21"/>
      <c r="H18" s="20"/>
    </row>
    <row r="19" spans="4:8" s="12" customFormat="1" ht="30" customHeight="1">
      <c r="D19" s="16"/>
      <c r="E19" s="26"/>
      <c r="F19" s="34"/>
      <c r="G19" s="21"/>
      <c r="H19" s="20"/>
    </row>
    <row r="20" spans="4:8" s="12" customFormat="1" ht="30" customHeight="1">
      <c r="D20" s="16"/>
      <c r="E20" s="27"/>
      <c r="F20" s="35"/>
      <c r="G20" s="21"/>
      <c r="H20" s="20"/>
    </row>
    <row r="21" spans="4:8" s="12" customFormat="1" ht="30" customHeight="1">
      <c r="D21" s="16"/>
      <c r="E21" s="26"/>
      <c r="F21" s="34"/>
      <c r="G21" s="21"/>
      <c r="H21" s="20"/>
    </row>
    <row r="22" spans="4:8" s="12" customFormat="1" ht="30" customHeight="1">
      <c r="D22" s="16"/>
      <c r="E22" s="27"/>
      <c r="F22" s="35"/>
      <c r="G22" s="21"/>
      <c r="H22" s="20"/>
    </row>
    <row r="23" spans="4:8" s="12" customFormat="1" ht="30" customHeight="1">
      <c r="D23" s="16"/>
      <c r="E23" s="26"/>
      <c r="F23" s="34"/>
      <c r="G23" s="21"/>
      <c r="H23" s="20"/>
    </row>
    <row r="24" spans="4:8" s="12" customFormat="1" ht="30" customHeight="1">
      <c r="D24" s="16"/>
      <c r="E24" s="27"/>
      <c r="F24" s="35"/>
      <c r="G24" s="21"/>
      <c r="H24" s="20"/>
    </row>
    <row r="25" spans="4:8" s="12" customFormat="1" ht="30" customHeight="1">
      <c r="D25" s="16"/>
      <c r="E25" s="26"/>
      <c r="F25" s="34"/>
      <c r="G25" s="21"/>
      <c r="H25" s="20"/>
    </row>
    <row r="26" spans="4:8" s="12" customFormat="1" ht="30" customHeight="1">
      <c r="D26" s="16"/>
      <c r="E26" s="27"/>
      <c r="F26" s="35"/>
      <c r="G26" s="21"/>
      <c r="H26" s="20"/>
    </row>
    <row r="27" spans="4:8" s="12" customFormat="1" ht="30" customHeight="1">
      <c r="D27" s="16"/>
      <c r="E27" s="26"/>
      <c r="F27" s="34"/>
      <c r="G27" s="21"/>
      <c r="H27" s="20"/>
    </row>
    <row r="28" spans="4:8" s="12" customFormat="1" ht="30" customHeight="1">
      <c r="D28" s="16"/>
      <c r="E28" s="27"/>
      <c r="F28" s="35"/>
      <c r="G28" s="21"/>
      <c r="H28" s="20"/>
    </row>
    <row r="29" spans="4:8" s="12" customFormat="1" ht="30" customHeight="1">
      <c r="D29" s="16"/>
      <c r="E29" s="26"/>
      <c r="F29" s="34"/>
      <c r="G29" s="21"/>
      <c r="H29" s="20"/>
    </row>
    <row r="30" spans="4:8" s="12" customFormat="1" ht="30" customHeight="1">
      <c r="D30" s="16"/>
      <c r="E30" s="27"/>
      <c r="F30" s="35"/>
      <c r="G30" s="21"/>
      <c r="H30" s="20"/>
    </row>
    <row r="31" spans="4:8" s="12" customFormat="1" ht="30" customHeight="1" thickBot="1">
      <c r="D31" s="22"/>
      <c r="E31" s="23"/>
      <c r="F31" s="23"/>
      <c r="G31" s="23"/>
      <c r="H31" s="24"/>
    </row>
    <row r="32" s="12" customFormat="1" ht="11.25"/>
  </sheetData>
  <sheetProtection password="FA9C" sheet="1" scenarios="1" formatColumns="0" formatRows="0"/>
  <mergeCells count="1">
    <mergeCell ref="D7:H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75"/>
  <sheetViews>
    <sheetView zoomScalePageLayoutView="0" workbookViewId="0" topLeftCell="A1">
      <selection activeCell="B11" sqref="B11"/>
    </sheetView>
  </sheetViews>
  <sheetFormatPr defaultColWidth="9.140625" defaultRowHeight="11.25" outlineLevelRow="1"/>
  <cols>
    <col min="1" max="1" width="20.28125" style="97" customWidth="1"/>
    <col min="2" max="2" width="65.57421875" style="97" customWidth="1"/>
    <col min="3" max="3" width="18.7109375" style="97" customWidth="1"/>
    <col min="4" max="16384" width="9.140625" style="97" customWidth="1"/>
  </cols>
  <sheetData>
    <row r="2" ht="15">
      <c r="C2" s="98" t="s">
        <v>669</v>
      </c>
    </row>
    <row r="3" ht="15">
      <c r="C3" s="98" t="s">
        <v>464</v>
      </c>
    </row>
    <row r="4" ht="15">
      <c r="C4" s="98" t="s">
        <v>619</v>
      </c>
    </row>
    <row r="5" ht="15">
      <c r="C5" s="98"/>
    </row>
    <row r="6" ht="15">
      <c r="C6" s="98"/>
    </row>
    <row r="7" spans="2:3" ht="15">
      <c r="B7" s="205"/>
      <c r="C7" s="98" t="s">
        <v>575</v>
      </c>
    </row>
    <row r="8" spans="2:3" ht="15">
      <c r="B8" s="205"/>
      <c r="C8" s="98" t="str">
        <f>'[1]приложение 1.1'!W7</f>
        <v>Генеральный директор ООО "ЧэСК"</v>
      </c>
    </row>
    <row r="9" spans="2:3" ht="15">
      <c r="B9" s="205"/>
      <c r="C9" s="99" t="str">
        <f>'[1]приложение 1.1'!W9</f>
        <v>А.Л. Черняев</v>
      </c>
    </row>
    <row r="10" spans="2:3" ht="15">
      <c r="B10" s="205"/>
      <c r="C10" s="389"/>
    </row>
    <row r="11" spans="2:3" ht="15">
      <c r="B11" s="205"/>
      <c r="C11" s="98" t="str">
        <f>'прил 6.1'!M8</f>
        <v>«28» февраля 2020 года</v>
      </c>
    </row>
    <row r="12" spans="2:3" ht="15">
      <c r="B12" s="205"/>
      <c r="C12" s="101" t="s">
        <v>465</v>
      </c>
    </row>
    <row r="13" spans="1:3" ht="33" customHeight="1">
      <c r="A13" s="516" t="s">
        <v>645</v>
      </c>
      <c r="B13" s="516"/>
      <c r="C13" s="516"/>
    </row>
    <row r="14" spans="1:5" ht="46.5">
      <c r="A14" s="390" t="s">
        <v>622</v>
      </c>
      <c r="B14" s="608" t="s">
        <v>671</v>
      </c>
      <c r="C14" s="608"/>
      <c r="D14" s="391"/>
      <c r="E14" s="391"/>
    </row>
    <row r="15" ht="15.75" thickBot="1"/>
    <row r="16" spans="1:3" ht="15.75" thickBot="1">
      <c r="A16" s="392" t="s">
        <v>147</v>
      </c>
      <c r="B16" s="393" t="s">
        <v>646</v>
      </c>
      <c r="C16" s="394" t="s">
        <v>647</v>
      </c>
    </row>
    <row r="17" spans="1:3" ht="15" hidden="1" outlineLevel="1">
      <c r="A17" s="395">
        <v>1</v>
      </c>
      <c r="B17" s="396" t="s">
        <v>648</v>
      </c>
      <c r="C17" s="397"/>
    </row>
    <row r="18" spans="1:3" ht="15" hidden="1" outlineLevel="1">
      <c r="A18" s="398" t="s">
        <v>483</v>
      </c>
      <c r="B18" s="399" t="s">
        <v>649</v>
      </c>
      <c r="C18" s="400" t="s">
        <v>650</v>
      </c>
    </row>
    <row r="19" spans="1:3" ht="15" hidden="1" outlineLevel="1">
      <c r="A19" s="398" t="s">
        <v>485</v>
      </c>
      <c r="B19" s="399" t="s">
        <v>651</v>
      </c>
      <c r="C19" s="400" t="s">
        <v>650</v>
      </c>
    </row>
    <row r="20" spans="1:3" ht="30.75" hidden="1" outlineLevel="1">
      <c r="A20" s="398" t="s">
        <v>488</v>
      </c>
      <c r="B20" s="401" t="s">
        <v>652</v>
      </c>
      <c r="C20" s="400" t="s">
        <v>650</v>
      </c>
    </row>
    <row r="21" spans="1:3" ht="30.75" hidden="1" outlineLevel="1">
      <c r="A21" s="398" t="s">
        <v>489</v>
      </c>
      <c r="B21" s="401" t="s">
        <v>653</v>
      </c>
      <c r="C21" s="400" t="s">
        <v>650</v>
      </c>
    </row>
    <row r="22" spans="1:3" ht="15" hidden="1" outlineLevel="1">
      <c r="A22" s="398" t="s">
        <v>529</v>
      </c>
      <c r="B22" s="401" t="s">
        <v>654</v>
      </c>
      <c r="C22" s="400" t="s">
        <v>650</v>
      </c>
    </row>
    <row r="23" spans="1:3" ht="17.25" customHeight="1" hidden="1" outlineLevel="1">
      <c r="A23" s="402" t="s">
        <v>655</v>
      </c>
      <c r="B23" s="403" t="s">
        <v>656</v>
      </c>
      <c r="C23" s="404" t="s">
        <v>657</v>
      </c>
    </row>
    <row r="24" spans="1:3" ht="15" hidden="1" outlineLevel="1">
      <c r="A24" s="395">
        <v>2</v>
      </c>
      <c r="B24" s="396" t="s">
        <v>658</v>
      </c>
      <c r="C24" s="405"/>
    </row>
    <row r="25" spans="1:3" ht="30.75" hidden="1" outlineLevel="1">
      <c r="A25" s="398" t="s">
        <v>492</v>
      </c>
      <c r="B25" s="401" t="s">
        <v>659</v>
      </c>
      <c r="C25" s="400" t="s">
        <v>650</v>
      </c>
    </row>
    <row r="26" spans="1:3" ht="30.75" hidden="1" outlineLevel="1">
      <c r="A26" s="398" t="s">
        <v>493</v>
      </c>
      <c r="B26" s="401" t="s">
        <v>660</v>
      </c>
      <c r="C26" s="400" t="s">
        <v>650</v>
      </c>
    </row>
    <row r="27" spans="1:3" ht="30.75" hidden="1" outlineLevel="1">
      <c r="A27" s="398" t="s">
        <v>534</v>
      </c>
      <c r="B27" s="401" t="s">
        <v>661</v>
      </c>
      <c r="C27" s="400" t="s">
        <v>650</v>
      </c>
    </row>
    <row r="28" spans="1:3" ht="30.75" collapsed="1">
      <c r="A28" s="398">
        <v>1</v>
      </c>
      <c r="B28" s="216" t="s">
        <v>634</v>
      </c>
      <c r="C28" s="400"/>
    </row>
    <row r="29" spans="1:3" ht="30.75" customHeight="1" hidden="1" outlineLevel="1">
      <c r="A29" s="398" t="s">
        <v>573</v>
      </c>
      <c r="B29" s="401" t="s">
        <v>662</v>
      </c>
      <c r="C29" s="400" t="s">
        <v>657</v>
      </c>
    </row>
    <row r="30" spans="1:3" ht="15" collapsed="1">
      <c r="A30" s="398" t="s">
        <v>483</v>
      </c>
      <c r="B30" s="401" t="s">
        <v>635</v>
      </c>
      <c r="C30" s="400"/>
    </row>
    <row r="31" spans="1:3" ht="15">
      <c r="A31" s="398" t="s">
        <v>485</v>
      </c>
      <c r="B31" s="401" t="s">
        <v>636</v>
      </c>
      <c r="C31" s="400"/>
    </row>
    <row r="32" spans="1:3" ht="15">
      <c r="A32" s="398" t="s">
        <v>488</v>
      </c>
      <c r="B32" s="401" t="s">
        <v>637</v>
      </c>
      <c r="C32" s="400"/>
    </row>
    <row r="33" spans="1:3" ht="15" hidden="1" outlineLevel="1">
      <c r="A33" s="398" t="s">
        <v>663</v>
      </c>
      <c r="B33" s="401" t="s">
        <v>664</v>
      </c>
      <c r="C33" s="400"/>
    </row>
    <row r="34" spans="1:3" ht="15" collapsed="1">
      <c r="A34" s="398" t="s">
        <v>490</v>
      </c>
      <c r="B34" s="216" t="s">
        <v>638</v>
      </c>
      <c r="C34" s="406"/>
    </row>
    <row r="35" spans="1:3" ht="15">
      <c r="A35" s="398" t="s">
        <v>492</v>
      </c>
      <c r="B35" s="401" t="s">
        <v>639</v>
      </c>
      <c r="C35" s="400"/>
    </row>
    <row r="36" spans="1:3" ht="30.75" hidden="1" outlineLevel="1">
      <c r="A36" s="398" t="s">
        <v>665</v>
      </c>
      <c r="B36" s="401" t="s">
        <v>666</v>
      </c>
      <c r="C36" s="400"/>
    </row>
    <row r="37" spans="1:3" ht="15.75" collapsed="1" thickBot="1">
      <c r="A37" s="402" t="s">
        <v>493</v>
      </c>
      <c r="B37" s="403" t="s">
        <v>641</v>
      </c>
      <c r="C37" s="404"/>
    </row>
    <row r="38" spans="1:3" ht="15.75" hidden="1" outlineLevel="1" thickBot="1">
      <c r="A38" s="402" t="s">
        <v>667</v>
      </c>
      <c r="B38" s="403" t="s">
        <v>668</v>
      </c>
      <c r="C38" s="404"/>
    </row>
    <row r="39" ht="15" collapsed="1"/>
    <row r="75" ht="15">
      <c r="C75" s="97">
        <v>4</v>
      </c>
    </row>
  </sheetData>
  <sheetProtection/>
  <mergeCells count="2">
    <mergeCell ref="A13:C13"/>
    <mergeCell ref="B14:C14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2:AF57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140625" style="2" customWidth="1"/>
    <col min="2" max="6" width="5.7109375" style="2" customWidth="1"/>
    <col min="7" max="7" width="11.57421875" style="2" customWidth="1"/>
    <col min="8" max="8" width="9.140625" style="2" customWidth="1"/>
    <col min="9" max="9" width="42.140625" style="2" customWidth="1"/>
    <col min="10" max="16384" width="9.140625" style="2" customWidth="1"/>
  </cols>
  <sheetData>
    <row r="2" ht="15" customHeight="1">
      <c r="A2" s="85" t="s">
        <v>171</v>
      </c>
    </row>
    <row r="3" spans="7:16" ht="15" customHeight="1">
      <c r="G3" s="51" t="s">
        <v>208</v>
      </c>
      <c r="H3" s="94" t="s">
        <v>170</v>
      </c>
      <c r="I3" s="68"/>
      <c r="J3" s="52"/>
      <c r="K3" s="52"/>
      <c r="L3" s="52"/>
      <c r="M3" s="53"/>
      <c r="N3" s="53"/>
      <c r="O3" s="54"/>
      <c r="P3" s="69"/>
    </row>
    <row r="5" ht="15" customHeight="1">
      <c r="A5" s="85" t="s">
        <v>174</v>
      </c>
    </row>
    <row r="6" spans="1:28" ht="15" customHeight="1">
      <c r="A6" s="469"/>
      <c r="G6" s="61"/>
      <c r="H6" s="96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62"/>
    </row>
    <row r="7" spans="1:28" s="70" customFormat="1" ht="15" customHeight="1">
      <c r="A7" s="469"/>
      <c r="G7" s="71"/>
      <c r="H7" s="49" t="s">
        <v>148</v>
      </c>
      <c r="I7" s="50" t="s">
        <v>164</v>
      </c>
      <c r="J7" s="72"/>
      <c r="K7" s="72"/>
      <c r="L7" s="72"/>
      <c r="M7" s="72"/>
      <c r="N7" s="72"/>
      <c r="O7" s="47">
        <f>SUM(O8:O9)</f>
        <v>0</v>
      </c>
      <c r="P7" s="47">
        <f aca="true" t="shared" si="0" ref="P7:Z7">SUM(P8:P9)</f>
        <v>0</v>
      </c>
      <c r="Q7" s="47">
        <f t="shared" si="0"/>
        <v>0</v>
      </c>
      <c r="R7" s="47">
        <f t="shared" si="0"/>
        <v>0</v>
      </c>
      <c r="S7" s="47">
        <f t="shared" si="0"/>
        <v>0</v>
      </c>
      <c r="T7" s="47">
        <f t="shared" si="0"/>
        <v>0</v>
      </c>
      <c r="U7" s="47">
        <f t="shared" si="0"/>
        <v>0</v>
      </c>
      <c r="V7" s="47">
        <f t="shared" si="0"/>
        <v>0</v>
      </c>
      <c r="W7" s="47">
        <f t="shared" si="0"/>
        <v>0</v>
      </c>
      <c r="X7" s="47">
        <f t="shared" si="0"/>
        <v>0</v>
      </c>
      <c r="Y7" s="47">
        <f t="shared" si="0"/>
        <v>0</v>
      </c>
      <c r="Z7" s="47">
        <f t="shared" si="0"/>
        <v>0</v>
      </c>
      <c r="AA7" s="63"/>
      <c r="AB7" s="73" t="s">
        <v>179</v>
      </c>
    </row>
    <row r="8" spans="1:28" s="70" customFormat="1" ht="15" customHeight="1" hidden="1">
      <c r="A8" s="469"/>
      <c r="E8" s="74" t="s">
        <v>173</v>
      </c>
      <c r="G8" s="71"/>
      <c r="H8" s="59" t="s">
        <v>148</v>
      </c>
      <c r="I8" s="56"/>
      <c r="J8" s="75"/>
      <c r="K8" s="75"/>
      <c r="L8" s="75"/>
      <c r="M8" s="75"/>
      <c r="N8" s="75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76"/>
      <c r="AB8" s="77"/>
    </row>
    <row r="9" spans="1:28" s="70" customFormat="1" ht="15" customHeight="1">
      <c r="A9" s="469"/>
      <c r="G9" s="71"/>
      <c r="H9" s="55"/>
      <c r="I9" s="60" t="s">
        <v>166</v>
      </c>
      <c r="J9" s="75"/>
      <c r="K9" s="75"/>
      <c r="L9" s="75"/>
      <c r="M9" s="75"/>
      <c r="N9" s="75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76"/>
      <c r="AB9" s="77"/>
    </row>
    <row r="10" spans="1:28" s="70" customFormat="1" ht="15" customHeight="1">
      <c r="A10" s="469"/>
      <c r="G10" s="71"/>
      <c r="H10" s="49" t="s">
        <v>149</v>
      </c>
      <c r="I10" s="50" t="s">
        <v>163</v>
      </c>
      <c r="J10" s="72"/>
      <c r="K10" s="72"/>
      <c r="L10" s="72"/>
      <c r="M10" s="72"/>
      <c r="N10" s="72"/>
      <c r="O10" s="47">
        <f aca="true" t="shared" si="1" ref="O10:Z10">SUM(O11:O12)</f>
        <v>0</v>
      </c>
      <c r="P10" s="47">
        <f t="shared" si="1"/>
        <v>0</v>
      </c>
      <c r="Q10" s="47">
        <f t="shared" si="1"/>
        <v>0</v>
      </c>
      <c r="R10" s="47">
        <f t="shared" si="1"/>
        <v>0</v>
      </c>
      <c r="S10" s="47">
        <f t="shared" si="1"/>
        <v>0</v>
      </c>
      <c r="T10" s="47">
        <f t="shared" si="1"/>
        <v>0</v>
      </c>
      <c r="U10" s="47">
        <f t="shared" si="1"/>
        <v>0</v>
      </c>
      <c r="V10" s="47">
        <f t="shared" si="1"/>
        <v>0</v>
      </c>
      <c r="W10" s="47">
        <f t="shared" si="1"/>
        <v>0</v>
      </c>
      <c r="X10" s="47">
        <f t="shared" si="1"/>
        <v>0</v>
      </c>
      <c r="Y10" s="47">
        <f t="shared" si="1"/>
        <v>0</v>
      </c>
      <c r="Z10" s="47">
        <f t="shared" si="1"/>
        <v>0</v>
      </c>
      <c r="AA10" s="63"/>
      <c r="AB10" s="73" t="s">
        <v>180</v>
      </c>
    </row>
    <row r="11" spans="1:28" s="70" customFormat="1" ht="15" customHeight="1" hidden="1">
      <c r="A11" s="469"/>
      <c r="E11" s="74" t="s">
        <v>173</v>
      </c>
      <c r="G11" s="71"/>
      <c r="H11" s="59" t="s">
        <v>149</v>
      </c>
      <c r="I11" s="56"/>
      <c r="J11" s="75"/>
      <c r="K11" s="75"/>
      <c r="L11" s="75"/>
      <c r="M11" s="75"/>
      <c r="N11" s="75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76"/>
      <c r="AB11" s="77"/>
    </row>
    <row r="12" spans="1:28" s="70" customFormat="1" ht="15" customHeight="1">
      <c r="A12" s="469"/>
      <c r="G12" s="71"/>
      <c r="H12" s="55"/>
      <c r="I12" s="60" t="s">
        <v>166</v>
      </c>
      <c r="J12" s="75"/>
      <c r="K12" s="75"/>
      <c r="L12" s="75"/>
      <c r="M12" s="75"/>
      <c r="N12" s="75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76"/>
      <c r="AB12" s="77"/>
    </row>
    <row r="13" spans="1:28" s="70" customFormat="1" ht="15" customHeight="1">
      <c r="A13" s="469"/>
      <c r="G13" s="71"/>
      <c r="H13" s="49" t="s">
        <v>168</v>
      </c>
      <c r="I13" s="50" t="s">
        <v>162</v>
      </c>
      <c r="J13" s="72"/>
      <c r="K13" s="72"/>
      <c r="L13" s="72"/>
      <c r="M13" s="72"/>
      <c r="N13" s="72"/>
      <c r="O13" s="47">
        <f aca="true" t="shared" si="2" ref="O13:Z13">SUM(O14:O15)</f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63"/>
      <c r="AB13" s="73" t="s">
        <v>181</v>
      </c>
    </row>
    <row r="14" spans="1:28" s="70" customFormat="1" ht="15" customHeight="1" hidden="1">
      <c r="A14" s="469"/>
      <c r="E14" s="74" t="s">
        <v>173</v>
      </c>
      <c r="G14" s="71"/>
      <c r="H14" s="59" t="s">
        <v>168</v>
      </c>
      <c r="I14" s="56"/>
      <c r="J14" s="75"/>
      <c r="K14" s="75"/>
      <c r="L14" s="75"/>
      <c r="M14" s="75"/>
      <c r="N14" s="75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76"/>
      <c r="AB14" s="77"/>
    </row>
    <row r="15" spans="1:28" s="70" customFormat="1" ht="15" customHeight="1">
      <c r="A15" s="469"/>
      <c r="G15" s="71"/>
      <c r="H15" s="55"/>
      <c r="I15" s="60" t="s">
        <v>166</v>
      </c>
      <c r="J15" s="75"/>
      <c r="K15" s="75"/>
      <c r="L15" s="75"/>
      <c r="M15" s="75"/>
      <c r="N15" s="75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76"/>
      <c r="AB15" s="77"/>
    </row>
    <row r="16" spans="1:28" s="70" customFormat="1" ht="15" customHeight="1">
      <c r="A16" s="469"/>
      <c r="G16" s="71"/>
      <c r="H16" s="49" t="s">
        <v>167</v>
      </c>
      <c r="I16" s="50" t="s">
        <v>161</v>
      </c>
      <c r="J16" s="72"/>
      <c r="K16" s="72"/>
      <c r="L16" s="72"/>
      <c r="M16" s="72"/>
      <c r="N16" s="72"/>
      <c r="O16" s="47">
        <f aca="true" t="shared" si="3" ref="O16:Z16">SUM(O17:O18)</f>
        <v>0</v>
      </c>
      <c r="P16" s="47">
        <f t="shared" si="3"/>
        <v>0</v>
      </c>
      <c r="Q16" s="47">
        <f t="shared" si="3"/>
        <v>0</v>
      </c>
      <c r="R16" s="47">
        <f t="shared" si="3"/>
        <v>0</v>
      </c>
      <c r="S16" s="47">
        <f t="shared" si="3"/>
        <v>0</v>
      </c>
      <c r="T16" s="47">
        <f t="shared" si="3"/>
        <v>0</v>
      </c>
      <c r="U16" s="47">
        <f t="shared" si="3"/>
        <v>0</v>
      </c>
      <c r="V16" s="47">
        <f t="shared" si="3"/>
        <v>0</v>
      </c>
      <c r="W16" s="47">
        <f t="shared" si="3"/>
        <v>0</v>
      </c>
      <c r="X16" s="47">
        <f t="shared" si="3"/>
        <v>0</v>
      </c>
      <c r="Y16" s="47">
        <f t="shared" si="3"/>
        <v>0</v>
      </c>
      <c r="Z16" s="47">
        <f t="shared" si="3"/>
        <v>0</v>
      </c>
      <c r="AA16" s="63"/>
      <c r="AB16" s="73" t="s">
        <v>182</v>
      </c>
    </row>
    <row r="17" spans="1:28" s="70" customFormat="1" ht="15" customHeight="1" hidden="1">
      <c r="A17" s="469"/>
      <c r="E17" s="74" t="s">
        <v>173</v>
      </c>
      <c r="G17" s="71"/>
      <c r="H17" s="59" t="s">
        <v>167</v>
      </c>
      <c r="I17" s="56"/>
      <c r="J17" s="75"/>
      <c r="K17" s="75"/>
      <c r="L17" s="75"/>
      <c r="M17" s="75"/>
      <c r="N17" s="75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76"/>
      <c r="AB17" s="77"/>
    </row>
    <row r="18" spans="1:28" s="70" customFormat="1" ht="15" customHeight="1">
      <c r="A18" s="469"/>
      <c r="G18" s="71"/>
      <c r="H18" s="66"/>
      <c r="I18" s="60" t="s">
        <v>166</v>
      </c>
      <c r="J18" s="78"/>
      <c r="K18" s="78"/>
      <c r="L18" s="78"/>
      <c r="M18" s="78"/>
      <c r="N18" s="78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79"/>
      <c r="AB18" s="77"/>
    </row>
    <row r="20" ht="15" customHeight="1">
      <c r="A20" s="85" t="s">
        <v>172</v>
      </c>
    </row>
    <row r="21" spans="7:28" s="70" customFormat="1" ht="15" customHeight="1">
      <c r="G21" s="51" t="s">
        <v>170</v>
      </c>
      <c r="H21" s="49"/>
      <c r="I21" s="58"/>
      <c r="J21" s="86"/>
      <c r="K21" s="86"/>
      <c r="L21" s="88"/>
      <c r="M21" s="87"/>
      <c r="N21" s="87"/>
      <c r="O21" s="88"/>
      <c r="P21" s="88"/>
      <c r="Q21" s="47">
        <f>S21+U21+W21+Y21</f>
        <v>0</v>
      </c>
      <c r="R21" s="47">
        <f>T21+V21+X21+Z21</f>
        <v>0</v>
      </c>
      <c r="S21" s="88"/>
      <c r="T21" s="88"/>
      <c r="U21" s="88"/>
      <c r="V21" s="88"/>
      <c r="W21" s="88"/>
      <c r="X21" s="88"/>
      <c r="Y21" s="88"/>
      <c r="Z21" s="88"/>
      <c r="AA21" s="46"/>
      <c r="AB21" s="77"/>
    </row>
    <row r="23" ht="15" customHeight="1">
      <c r="A23" s="85" t="s">
        <v>178</v>
      </c>
    </row>
    <row r="24" spans="1:32" ht="15" customHeight="1">
      <c r="A24" s="469"/>
      <c r="G24" s="64"/>
      <c r="H24" s="95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62"/>
    </row>
    <row r="25" spans="1:32" s="70" customFormat="1" ht="15" customHeight="1">
      <c r="A25" s="469"/>
      <c r="G25" s="71"/>
      <c r="H25" s="49" t="s">
        <v>148</v>
      </c>
      <c r="I25" s="50" t="s">
        <v>164</v>
      </c>
      <c r="J25" s="72"/>
      <c r="K25" s="72"/>
      <c r="L25" s="72"/>
      <c r="M25" s="72"/>
      <c r="N25" s="72"/>
      <c r="O25" s="47">
        <f>SUM(O26:O27)</f>
        <v>0</v>
      </c>
      <c r="P25" s="47">
        <f aca="true" t="shared" si="4" ref="P25:AD25">SUM(P26:P27)</f>
        <v>0</v>
      </c>
      <c r="Q25" s="47">
        <f t="shared" si="4"/>
        <v>0</v>
      </c>
      <c r="R25" s="47">
        <f t="shared" si="4"/>
        <v>0</v>
      </c>
      <c r="S25" s="47">
        <f t="shared" si="4"/>
        <v>0</v>
      </c>
      <c r="T25" s="47">
        <f t="shared" si="4"/>
        <v>0</v>
      </c>
      <c r="U25" s="47">
        <f t="shared" si="4"/>
        <v>0</v>
      </c>
      <c r="V25" s="47">
        <f t="shared" si="4"/>
        <v>0</v>
      </c>
      <c r="W25" s="47">
        <f t="shared" si="4"/>
        <v>0</v>
      </c>
      <c r="X25" s="47">
        <f t="shared" si="4"/>
        <v>0</v>
      </c>
      <c r="Y25" s="47">
        <f t="shared" si="4"/>
        <v>0</v>
      </c>
      <c r="Z25" s="47">
        <f t="shared" si="4"/>
        <v>0</v>
      </c>
      <c r="AA25" s="47">
        <f t="shared" si="4"/>
        <v>0</v>
      </c>
      <c r="AB25" s="47">
        <f t="shared" si="4"/>
        <v>0</v>
      </c>
      <c r="AC25" s="47">
        <f t="shared" si="4"/>
        <v>0</v>
      </c>
      <c r="AD25" s="47">
        <f t="shared" si="4"/>
        <v>0</v>
      </c>
      <c r="AE25" s="65"/>
      <c r="AF25" s="73" t="s">
        <v>179</v>
      </c>
    </row>
    <row r="26" spans="1:32" s="70" customFormat="1" ht="15" customHeight="1" hidden="1">
      <c r="A26" s="469"/>
      <c r="E26" s="80" t="s">
        <v>173</v>
      </c>
      <c r="G26" s="71"/>
      <c r="H26" s="59" t="s">
        <v>148</v>
      </c>
      <c r="I26" s="56"/>
      <c r="J26" s="75"/>
      <c r="K26" s="75"/>
      <c r="L26" s="75"/>
      <c r="M26" s="75"/>
      <c r="N26" s="75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81"/>
      <c r="AF26" s="77"/>
    </row>
    <row r="27" spans="1:32" s="70" customFormat="1" ht="15" customHeight="1">
      <c r="A27" s="469"/>
      <c r="G27" s="71"/>
      <c r="H27" s="55"/>
      <c r="I27" s="60" t="s">
        <v>166</v>
      </c>
      <c r="J27" s="75"/>
      <c r="K27" s="75"/>
      <c r="L27" s="75"/>
      <c r="M27" s="75"/>
      <c r="N27" s="75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81"/>
      <c r="AF27" s="77"/>
    </row>
    <row r="28" spans="1:32" s="70" customFormat="1" ht="15" customHeight="1">
      <c r="A28" s="469"/>
      <c r="G28" s="71"/>
      <c r="H28" s="49" t="s">
        <v>149</v>
      </c>
      <c r="I28" s="50" t="s">
        <v>163</v>
      </c>
      <c r="J28" s="72"/>
      <c r="K28" s="72"/>
      <c r="L28" s="72"/>
      <c r="M28" s="72"/>
      <c r="N28" s="72"/>
      <c r="O28" s="47">
        <f aca="true" t="shared" si="5" ref="O28:AD28">SUM(O29:O30)</f>
        <v>0</v>
      </c>
      <c r="P28" s="47">
        <f t="shared" si="5"/>
        <v>0</v>
      </c>
      <c r="Q28" s="47">
        <f t="shared" si="5"/>
        <v>0</v>
      </c>
      <c r="R28" s="47">
        <f t="shared" si="5"/>
        <v>0</v>
      </c>
      <c r="S28" s="47">
        <f t="shared" si="5"/>
        <v>0</v>
      </c>
      <c r="T28" s="47">
        <f t="shared" si="5"/>
        <v>0</v>
      </c>
      <c r="U28" s="47">
        <f t="shared" si="5"/>
        <v>0</v>
      </c>
      <c r="V28" s="47">
        <f t="shared" si="5"/>
        <v>0</v>
      </c>
      <c r="W28" s="47">
        <f t="shared" si="5"/>
        <v>0</v>
      </c>
      <c r="X28" s="47">
        <f t="shared" si="5"/>
        <v>0</v>
      </c>
      <c r="Y28" s="47">
        <f t="shared" si="5"/>
        <v>0</v>
      </c>
      <c r="Z28" s="47">
        <f t="shared" si="5"/>
        <v>0</v>
      </c>
      <c r="AA28" s="47">
        <f t="shared" si="5"/>
        <v>0</v>
      </c>
      <c r="AB28" s="47">
        <f t="shared" si="5"/>
        <v>0</v>
      </c>
      <c r="AC28" s="47">
        <f t="shared" si="5"/>
        <v>0</v>
      </c>
      <c r="AD28" s="47">
        <f t="shared" si="5"/>
        <v>0</v>
      </c>
      <c r="AE28" s="65"/>
      <c r="AF28" s="73" t="s">
        <v>180</v>
      </c>
    </row>
    <row r="29" spans="1:32" s="70" customFormat="1" ht="15" customHeight="1" hidden="1">
      <c r="A29" s="469"/>
      <c r="E29" s="80" t="s">
        <v>173</v>
      </c>
      <c r="G29" s="71"/>
      <c r="H29" s="59" t="s">
        <v>149</v>
      </c>
      <c r="I29" s="56"/>
      <c r="J29" s="75"/>
      <c r="K29" s="75"/>
      <c r="L29" s="75"/>
      <c r="M29" s="75"/>
      <c r="N29" s="75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81"/>
      <c r="AF29" s="77"/>
    </row>
    <row r="30" spans="1:32" s="70" customFormat="1" ht="15" customHeight="1">
      <c r="A30" s="469"/>
      <c r="G30" s="71"/>
      <c r="H30" s="55"/>
      <c r="I30" s="60" t="s">
        <v>166</v>
      </c>
      <c r="J30" s="75"/>
      <c r="K30" s="75"/>
      <c r="L30" s="75"/>
      <c r="M30" s="75"/>
      <c r="N30" s="75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81"/>
      <c r="AF30" s="77"/>
    </row>
    <row r="31" spans="1:32" s="70" customFormat="1" ht="15" customHeight="1">
      <c r="A31" s="469"/>
      <c r="G31" s="71"/>
      <c r="H31" s="49" t="s">
        <v>168</v>
      </c>
      <c r="I31" s="50" t="s">
        <v>162</v>
      </c>
      <c r="J31" s="72"/>
      <c r="K31" s="72"/>
      <c r="L31" s="72"/>
      <c r="M31" s="72"/>
      <c r="N31" s="72"/>
      <c r="O31" s="47">
        <f aca="true" t="shared" si="6" ref="O31:AD31">SUM(O32:O33)</f>
        <v>0</v>
      </c>
      <c r="P31" s="47">
        <f t="shared" si="6"/>
        <v>0</v>
      </c>
      <c r="Q31" s="47">
        <f t="shared" si="6"/>
        <v>0</v>
      </c>
      <c r="R31" s="47">
        <f t="shared" si="6"/>
        <v>0</v>
      </c>
      <c r="S31" s="47">
        <f t="shared" si="6"/>
        <v>0</v>
      </c>
      <c r="T31" s="47">
        <f t="shared" si="6"/>
        <v>0</v>
      </c>
      <c r="U31" s="47">
        <f t="shared" si="6"/>
        <v>0</v>
      </c>
      <c r="V31" s="47">
        <f t="shared" si="6"/>
        <v>0</v>
      </c>
      <c r="W31" s="47">
        <f t="shared" si="6"/>
        <v>0</v>
      </c>
      <c r="X31" s="47">
        <f t="shared" si="6"/>
        <v>0</v>
      </c>
      <c r="Y31" s="47">
        <f t="shared" si="6"/>
        <v>0</v>
      </c>
      <c r="Z31" s="47">
        <f t="shared" si="6"/>
        <v>0</v>
      </c>
      <c r="AA31" s="47">
        <f t="shared" si="6"/>
        <v>0</v>
      </c>
      <c r="AB31" s="47">
        <f t="shared" si="6"/>
        <v>0</v>
      </c>
      <c r="AC31" s="47">
        <f t="shared" si="6"/>
        <v>0</v>
      </c>
      <c r="AD31" s="47">
        <f t="shared" si="6"/>
        <v>0</v>
      </c>
      <c r="AE31" s="65"/>
      <c r="AF31" s="73" t="s">
        <v>181</v>
      </c>
    </row>
    <row r="32" spans="1:32" s="70" customFormat="1" ht="15" customHeight="1" hidden="1">
      <c r="A32" s="469"/>
      <c r="E32" s="80" t="s">
        <v>173</v>
      </c>
      <c r="G32" s="71"/>
      <c r="H32" s="59" t="s">
        <v>168</v>
      </c>
      <c r="I32" s="56"/>
      <c r="J32" s="75"/>
      <c r="K32" s="75"/>
      <c r="L32" s="75"/>
      <c r="M32" s="75"/>
      <c r="N32" s="75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81"/>
      <c r="AF32" s="77"/>
    </row>
    <row r="33" spans="1:32" s="70" customFormat="1" ht="15" customHeight="1">
      <c r="A33" s="469"/>
      <c r="G33" s="71"/>
      <c r="H33" s="55"/>
      <c r="I33" s="60" t="s">
        <v>166</v>
      </c>
      <c r="J33" s="75"/>
      <c r="K33" s="75"/>
      <c r="L33" s="75"/>
      <c r="M33" s="75"/>
      <c r="N33" s="75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81"/>
      <c r="AF33" s="77"/>
    </row>
    <row r="34" spans="1:32" s="70" customFormat="1" ht="15" customHeight="1">
      <c r="A34" s="469"/>
      <c r="G34" s="71"/>
      <c r="H34" s="49" t="s">
        <v>167</v>
      </c>
      <c r="I34" s="50" t="s">
        <v>161</v>
      </c>
      <c r="J34" s="72"/>
      <c r="K34" s="72"/>
      <c r="L34" s="72"/>
      <c r="M34" s="72"/>
      <c r="N34" s="72"/>
      <c r="O34" s="47">
        <f aca="true" t="shared" si="7" ref="O34:AD34">SUM(O35:O36)</f>
        <v>0</v>
      </c>
      <c r="P34" s="47">
        <f t="shared" si="7"/>
        <v>0</v>
      </c>
      <c r="Q34" s="47">
        <f t="shared" si="7"/>
        <v>0</v>
      </c>
      <c r="R34" s="47">
        <f t="shared" si="7"/>
        <v>0</v>
      </c>
      <c r="S34" s="47">
        <f t="shared" si="7"/>
        <v>0</v>
      </c>
      <c r="T34" s="47">
        <f t="shared" si="7"/>
        <v>0</v>
      </c>
      <c r="U34" s="47">
        <f t="shared" si="7"/>
        <v>0</v>
      </c>
      <c r="V34" s="47">
        <f t="shared" si="7"/>
        <v>0</v>
      </c>
      <c r="W34" s="47">
        <f t="shared" si="7"/>
        <v>0</v>
      </c>
      <c r="X34" s="47">
        <f t="shared" si="7"/>
        <v>0</v>
      </c>
      <c r="Y34" s="47">
        <f t="shared" si="7"/>
        <v>0</v>
      </c>
      <c r="Z34" s="47">
        <f t="shared" si="7"/>
        <v>0</v>
      </c>
      <c r="AA34" s="47">
        <f t="shared" si="7"/>
        <v>0</v>
      </c>
      <c r="AB34" s="47">
        <f t="shared" si="7"/>
        <v>0</v>
      </c>
      <c r="AC34" s="47">
        <f t="shared" si="7"/>
        <v>0</v>
      </c>
      <c r="AD34" s="47">
        <f t="shared" si="7"/>
        <v>0</v>
      </c>
      <c r="AE34" s="65"/>
      <c r="AF34" s="73" t="s">
        <v>182</v>
      </c>
    </row>
    <row r="35" spans="1:32" s="70" customFormat="1" ht="15" customHeight="1" hidden="1">
      <c r="A35" s="469"/>
      <c r="E35" s="80" t="s">
        <v>173</v>
      </c>
      <c r="G35" s="71"/>
      <c r="H35" s="59" t="s">
        <v>167</v>
      </c>
      <c r="I35" s="56"/>
      <c r="J35" s="75"/>
      <c r="K35" s="75"/>
      <c r="L35" s="75"/>
      <c r="M35" s="75"/>
      <c r="N35" s="75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81"/>
      <c r="AF35" s="82"/>
    </row>
    <row r="36" spans="1:32" s="70" customFormat="1" ht="15" customHeight="1">
      <c r="A36" s="469"/>
      <c r="G36" s="71"/>
      <c r="H36" s="66"/>
      <c r="I36" s="60" t="s">
        <v>166</v>
      </c>
      <c r="J36" s="78"/>
      <c r="K36" s="78"/>
      <c r="L36" s="78"/>
      <c r="M36" s="78"/>
      <c r="N36" s="78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83"/>
      <c r="AF36" s="82"/>
    </row>
    <row r="38" ht="15" customHeight="1">
      <c r="A38" s="85" t="s">
        <v>177</v>
      </c>
    </row>
    <row r="39" spans="1:32" s="70" customFormat="1" ht="15" customHeight="1">
      <c r="A39" s="84"/>
      <c r="G39" s="51" t="s">
        <v>170</v>
      </c>
      <c r="H39" s="49"/>
      <c r="I39" s="58"/>
      <c r="J39" s="86"/>
      <c r="K39" s="86"/>
      <c r="L39" s="88"/>
      <c r="M39" s="87"/>
      <c r="N39" s="87"/>
      <c r="O39" s="88"/>
      <c r="P39" s="88"/>
      <c r="Q39" s="47">
        <f>S39+U39+W39+Y39+AA39+AC39</f>
        <v>0</v>
      </c>
      <c r="R39" s="47">
        <f>T39+V39+X39+Z39+AB39+AD39</f>
        <v>0</v>
      </c>
      <c r="S39" s="89"/>
      <c r="T39" s="89"/>
      <c r="U39" s="89"/>
      <c r="V39" s="89"/>
      <c r="W39" s="88"/>
      <c r="X39" s="88"/>
      <c r="Y39" s="88"/>
      <c r="Z39" s="88"/>
      <c r="AA39" s="89"/>
      <c r="AB39" s="89"/>
      <c r="AC39" s="89"/>
      <c r="AD39" s="89"/>
      <c r="AE39" s="48"/>
      <c r="AF39" s="82"/>
    </row>
    <row r="41" ht="15" customHeight="1">
      <c r="A41" s="85" t="s">
        <v>175</v>
      </c>
    </row>
    <row r="42" spans="1:28" ht="15" customHeight="1">
      <c r="A42" s="469"/>
      <c r="G42" s="61"/>
      <c r="H42" s="96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1"/>
      <c r="AB42" s="62"/>
    </row>
    <row r="43" spans="1:28" s="70" customFormat="1" ht="15" customHeight="1">
      <c r="A43" s="469"/>
      <c r="G43" s="71"/>
      <c r="H43" s="49" t="s">
        <v>148</v>
      </c>
      <c r="I43" s="50" t="s">
        <v>164</v>
      </c>
      <c r="J43" s="72"/>
      <c r="K43" s="72"/>
      <c r="L43" s="72"/>
      <c r="M43" s="72"/>
      <c r="N43" s="72"/>
      <c r="O43" s="47">
        <f aca="true" t="shared" si="8" ref="O43:Z43">SUM(O44:O45)</f>
        <v>0</v>
      </c>
      <c r="P43" s="47">
        <f t="shared" si="8"/>
        <v>0</v>
      </c>
      <c r="Q43" s="47">
        <f t="shared" si="8"/>
        <v>0</v>
      </c>
      <c r="R43" s="47">
        <f t="shared" si="8"/>
        <v>0</v>
      </c>
      <c r="S43" s="47">
        <f t="shared" si="8"/>
        <v>0</v>
      </c>
      <c r="T43" s="47">
        <f t="shared" si="8"/>
        <v>0</v>
      </c>
      <c r="U43" s="47">
        <f t="shared" si="8"/>
        <v>0</v>
      </c>
      <c r="V43" s="47">
        <f t="shared" si="8"/>
        <v>0</v>
      </c>
      <c r="W43" s="47">
        <f t="shared" si="8"/>
        <v>0</v>
      </c>
      <c r="X43" s="47">
        <f t="shared" si="8"/>
        <v>0</v>
      </c>
      <c r="Y43" s="47">
        <f t="shared" si="8"/>
        <v>0</v>
      </c>
      <c r="Z43" s="47">
        <f t="shared" si="8"/>
        <v>0</v>
      </c>
      <c r="AA43" s="63"/>
      <c r="AB43" s="73" t="s">
        <v>179</v>
      </c>
    </row>
    <row r="44" spans="1:28" s="70" customFormat="1" ht="15" customHeight="1" hidden="1">
      <c r="A44" s="469"/>
      <c r="E44" s="74" t="s">
        <v>173</v>
      </c>
      <c r="G44" s="71"/>
      <c r="H44" s="59" t="s">
        <v>148</v>
      </c>
      <c r="I44" s="56"/>
      <c r="J44" s="75"/>
      <c r="K44" s="75"/>
      <c r="L44" s="75"/>
      <c r="M44" s="75"/>
      <c r="N44" s="75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76"/>
      <c r="AB44" s="77"/>
    </row>
    <row r="45" spans="1:28" s="70" customFormat="1" ht="15" customHeight="1">
      <c r="A45" s="469"/>
      <c r="G45" s="71"/>
      <c r="H45" s="55"/>
      <c r="I45" s="60" t="s">
        <v>166</v>
      </c>
      <c r="J45" s="75"/>
      <c r="K45" s="75"/>
      <c r="L45" s="75"/>
      <c r="M45" s="75"/>
      <c r="N45" s="75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76"/>
      <c r="AB45" s="77"/>
    </row>
    <row r="46" spans="1:28" s="70" customFormat="1" ht="15" customHeight="1">
      <c r="A46" s="469"/>
      <c r="G46" s="71"/>
      <c r="H46" s="49" t="s">
        <v>149</v>
      </c>
      <c r="I46" s="50" t="s">
        <v>163</v>
      </c>
      <c r="J46" s="72"/>
      <c r="K46" s="72"/>
      <c r="L46" s="72"/>
      <c r="M46" s="72"/>
      <c r="N46" s="72"/>
      <c r="O46" s="47">
        <f aca="true" t="shared" si="9" ref="O46:Z46">SUM(O47:O48)</f>
        <v>0</v>
      </c>
      <c r="P46" s="47">
        <f t="shared" si="9"/>
        <v>0</v>
      </c>
      <c r="Q46" s="47">
        <f t="shared" si="9"/>
        <v>0</v>
      </c>
      <c r="R46" s="47">
        <f t="shared" si="9"/>
        <v>0</v>
      </c>
      <c r="S46" s="47">
        <f t="shared" si="9"/>
        <v>0</v>
      </c>
      <c r="T46" s="47">
        <f t="shared" si="9"/>
        <v>0</v>
      </c>
      <c r="U46" s="47">
        <f t="shared" si="9"/>
        <v>0</v>
      </c>
      <c r="V46" s="47">
        <f t="shared" si="9"/>
        <v>0</v>
      </c>
      <c r="W46" s="47">
        <f t="shared" si="9"/>
        <v>0</v>
      </c>
      <c r="X46" s="47">
        <f t="shared" si="9"/>
        <v>0</v>
      </c>
      <c r="Y46" s="47">
        <f t="shared" si="9"/>
        <v>0</v>
      </c>
      <c r="Z46" s="47">
        <f t="shared" si="9"/>
        <v>0</v>
      </c>
      <c r="AA46" s="63"/>
      <c r="AB46" s="73" t="s">
        <v>180</v>
      </c>
    </row>
    <row r="47" spans="1:28" s="70" customFormat="1" ht="15" customHeight="1" hidden="1">
      <c r="A47" s="469"/>
      <c r="E47" s="74" t="s">
        <v>173</v>
      </c>
      <c r="G47" s="71"/>
      <c r="H47" s="59" t="s">
        <v>149</v>
      </c>
      <c r="I47" s="56"/>
      <c r="J47" s="75"/>
      <c r="K47" s="75"/>
      <c r="L47" s="75"/>
      <c r="M47" s="75"/>
      <c r="N47" s="75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76"/>
      <c r="AB47" s="77"/>
    </row>
    <row r="48" spans="1:28" s="70" customFormat="1" ht="15" customHeight="1">
      <c r="A48" s="469"/>
      <c r="G48" s="71"/>
      <c r="H48" s="55"/>
      <c r="I48" s="60" t="s">
        <v>166</v>
      </c>
      <c r="J48" s="75"/>
      <c r="K48" s="75"/>
      <c r="L48" s="75"/>
      <c r="M48" s="75"/>
      <c r="N48" s="75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76"/>
      <c r="AB48" s="77"/>
    </row>
    <row r="49" spans="1:28" s="70" customFormat="1" ht="15" customHeight="1">
      <c r="A49" s="469"/>
      <c r="G49" s="71"/>
      <c r="H49" s="49" t="s">
        <v>168</v>
      </c>
      <c r="I49" s="50" t="s">
        <v>162</v>
      </c>
      <c r="J49" s="72"/>
      <c r="K49" s="72"/>
      <c r="L49" s="72"/>
      <c r="M49" s="72"/>
      <c r="N49" s="72"/>
      <c r="O49" s="47">
        <f aca="true" t="shared" si="10" ref="O49:Z49">SUM(O50:O51)</f>
        <v>0</v>
      </c>
      <c r="P49" s="47">
        <f t="shared" si="10"/>
        <v>0</v>
      </c>
      <c r="Q49" s="47">
        <f t="shared" si="10"/>
        <v>0</v>
      </c>
      <c r="R49" s="47">
        <f t="shared" si="10"/>
        <v>0</v>
      </c>
      <c r="S49" s="47">
        <f t="shared" si="10"/>
        <v>0</v>
      </c>
      <c r="T49" s="47">
        <f t="shared" si="10"/>
        <v>0</v>
      </c>
      <c r="U49" s="47">
        <f t="shared" si="10"/>
        <v>0</v>
      </c>
      <c r="V49" s="47">
        <f t="shared" si="10"/>
        <v>0</v>
      </c>
      <c r="W49" s="47">
        <f t="shared" si="10"/>
        <v>0</v>
      </c>
      <c r="X49" s="47">
        <f t="shared" si="10"/>
        <v>0</v>
      </c>
      <c r="Y49" s="47">
        <f t="shared" si="10"/>
        <v>0</v>
      </c>
      <c r="Z49" s="47">
        <f t="shared" si="10"/>
        <v>0</v>
      </c>
      <c r="AA49" s="63"/>
      <c r="AB49" s="73" t="s">
        <v>181</v>
      </c>
    </row>
    <row r="50" spans="1:28" s="70" customFormat="1" ht="15" customHeight="1" hidden="1">
      <c r="A50" s="469"/>
      <c r="E50" s="74" t="s">
        <v>173</v>
      </c>
      <c r="G50" s="71"/>
      <c r="H50" s="59" t="s">
        <v>168</v>
      </c>
      <c r="I50" s="56"/>
      <c r="J50" s="75"/>
      <c r="K50" s="75"/>
      <c r="L50" s="75"/>
      <c r="M50" s="75"/>
      <c r="N50" s="75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76"/>
      <c r="AB50" s="77"/>
    </row>
    <row r="51" spans="1:28" s="70" customFormat="1" ht="15" customHeight="1">
      <c r="A51" s="469"/>
      <c r="G51" s="71"/>
      <c r="H51" s="55"/>
      <c r="I51" s="60" t="s">
        <v>166</v>
      </c>
      <c r="J51" s="75"/>
      <c r="K51" s="75"/>
      <c r="L51" s="75"/>
      <c r="M51" s="75"/>
      <c r="N51" s="75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76"/>
      <c r="AB51" s="77"/>
    </row>
    <row r="52" spans="1:28" s="70" customFormat="1" ht="15" customHeight="1">
      <c r="A52" s="469"/>
      <c r="G52" s="71"/>
      <c r="H52" s="49" t="s">
        <v>167</v>
      </c>
      <c r="I52" s="50" t="s">
        <v>161</v>
      </c>
      <c r="J52" s="72"/>
      <c r="K52" s="72"/>
      <c r="L52" s="72"/>
      <c r="M52" s="72"/>
      <c r="N52" s="72"/>
      <c r="O52" s="47">
        <f aca="true" t="shared" si="11" ref="O52:Z52">SUM(O53:O54)</f>
        <v>0</v>
      </c>
      <c r="P52" s="47">
        <f t="shared" si="11"/>
        <v>0</v>
      </c>
      <c r="Q52" s="47">
        <f t="shared" si="11"/>
        <v>0</v>
      </c>
      <c r="R52" s="47">
        <f t="shared" si="11"/>
        <v>0</v>
      </c>
      <c r="S52" s="47">
        <f t="shared" si="11"/>
        <v>0</v>
      </c>
      <c r="T52" s="47">
        <f t="shared" si="11"/>
        <v>0</v>
      </c>
      <c r="U52" s="47">
        <f t="shared" si="11"/>
        <v>0</v>
      </c>
      <c r="V52" s="47">
        <f t="shared" si="11"/>
        <v>0</v>
      </c>
      <c r="W52" s="47">
        <f t="shared" si="11"/>
        <v>0</v>
      </c>
      <c r="X52" s="47">
        <f t="shared" si="11"/>
        <v>0</v>
      </c>
      <c r="Y52" s="47">
        <f t="shared" si="11"/>
        <v>0</v>
      </c>
      <c r="Z52" s="47">
        <f t="shared" si="11"/>
        <v>0</v>
      </c>
      <c r="AA52" s="63"/>
      <c r="AB52" s="73" t="s">
        <v>182</v>
      </c>
    </row>
    <row r="53" spans="1:28" s="70" customFormat="1" ht="15" customHeight="1" hidden="1">
      <c r="A53" s="469"/>
      <c r="E53" s="74" t="s">
        <v>173</v>
      </c>
      <c r="G53" s="71"/>
      <c r="H53" s="59" t="s">
        <v>167</v>
      </c>
      <c r="I53" s="56"/>
      <c r="J53" s="75"/>
      <c r="K53" s="75"/>
      <c r="L53" s="75"/>
      <c r="M53" s="75"/>
      <c r="N53" s="75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76"/>
      <c r="AB53" s="77"/>
    </row>
    <row r="54" spans="1:28" s="70" customFormat="1" ht="15" customHeight="1">
      <c r="A54" s="469"/>
      <c r="G54" s="71"/>
      <c r="H54" s="66"/>
      <c r="I54" s="60" t="s">
        <v>166</v>
      </c>
      <c r="J54" s="78"/>
      <c r="K54" s="78"/>
      <c r="L54" s="78"/>
      <c r="M54" s="78"/>
      <c r="N54" s="78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79"/>
      <c r="AB54" s="77"/>
    </row>
    <row r="56" ht="15" customHeight="1">
      <c r="A56" s="85" t="s">
        <v>176</v>
      </c>
    </row>
    <row r="57" spans="7:28" s="70" customFormat="1" ht="15" customHeight="1">
      <c r="G57" s="51" t="s">
        <v>170</v>
      </c>
      <c r="H57" s="49"/>
      <c r="I57" s="58"/>
      <c r="J57" s="86"/>
      <c r="K57" s="86"/>
      <c r="L57" s="88"/>
      <c r="M57" s="87"/>
      <c r="N57" s="87"/>
      <c r="O57" s="88"/>
      <c r="P57" s="88"/>
      <c r="Q57" s="47">
        <f>S57+U57+W57+Y57</f>
        <v>0</v>
      </c>
      <c r="R57" s="47">
        <f>T57+V57+X57+Z57</f>
        <v>0</v>
      </c>
      <c r="S57" s="88"/>
      <c r="T57" s="88"/>
      <c r="U57" s="88"/>
      <c r="V57" s="88"/>
      <c r="W57" s="88"/>
      <c r="X57" s="88"/>
      <c r="Y57" s="88"/>
      <c r="Z57" s="88"/>
      <c r="AA57" s="46"/>
      <c r="AB57" s="77"/>
    </row>
  </sheetData>
  <sheetProtection/>
  <mergeCells count="3">
    <mergeCell ref="A6:A18"/>
    <mergeCell ref="A42:A54"/>
    <mergeCell ref="A24:A36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sqref="M3:O3">
      <formula1>"да,нет"</formula1>
    </dataValidation>
    <dataValidation type="textLength" operator="lessThanOrEqual" allowBlank="1" showInputMessage="1" showErrorMessage="1" errorTitle="Ошибка" error="Допускается ввод не более 900 символов!" sqref="I57 M57:N57 M39:N39 M21:N21 I21 AA7:AA18 AE25:AE36 I39 AA43:AA54">
      <formula1>900</formula1>
    </dataValidation>
    <dataValidation type="decimal" allowBlank="1" showErrorMessage="1" errorTitle="Ошибка" error="Допускается ввод только неотрицательных чисел!" sqref="L57 L39 L21 O21:P21 O39:P39 O57:P57 S21:Z21 S39:AD39 S57:Z57">
      <formula1>0</formula1>
      <formula2>9.99999999999999E+23</formula2>
    </dataValidation>
  </dataValidations>
  <hyperlinks>
    <hyperlink ref="H3" location="Справочник!A1" tooltip="Удалить" display="Удалить"/>
    <hyperlink ref="I9" location="'CO1'!A1" tooltip="Добавить" display="Добавить"/>
    <hyperlink ref="G21" location="'CO1'!A1" tooltip="Удалить" display="Удалить"/>
    <hyperlink ref="I45" location="'CO3'!A1" tooltip="Добавить" display="Добавить"/>
    <hyperlink ref="G57" location="'CO3'!A1" tooltip="Удалить" display="Удалить"/>
    <hyperlink ref="I27" location="'CO2'!A1" tooltip="Добавить" display="Добавить"/>
    <hyperlink ref="G39" location="'CO2'!A1" tooltip="Удалить" display="Удалить"/>
    <hyperlink ref="I12" location="'CO1'!A1" tooltip="Добавить" display="Добавить"/>
    <hyperlink ref="I15" location="'CO1'!A1" tooltip="Добавить" display="Добавить"/>
    <hyperlink ref="I18" location="'CO1'!A1" tooltip="Добавить" display="Добавить"/>
    <hyperlink ref="I30" location="'CO2'!A1" tooltip="Добавить" display="Добавить"/>
    <hyperlink ref="I33" location="'CO2'!A1" tooltip="Добавить" display="Добавить"/>
    <hyperlink ref="I36" location="'CO2'!A1" tooltip="Добавить" display="Добавить"/>
    <hyperlink ref="I48" location="'CO3'!A1" tooltip="Добавить" display="Добавить"/>
    <hyperlink ref="I51" location="'CO3'!A1" tooltip="Добавить" display="Добавить"/>
    <hyperlink ref="I54" location="'CO3'!A1" tooltip="Добавить" display="Добавить"/>
    <hyperlink ref="G3" location="Справочник!A1" tooltip="Изменить" display="Измени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B1:AA8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36" customWidth="1"/>
    <col min="2" max="2" width="30.7109375" style="36" customWidth="1"/>
    <col min="3" max="3" width="7.28125" style="36" customWidth="1"/>
    <col min="4" max="4" width="3.7109375" style="37" customWidth="1"/>
    <col min="5" max="5" width="10.140625" style="36" customWidth="1"/>
    <col min="6" max="7" width="9.140625" style="36" customWidth="1"/>
    <col min="8" max="8" width="11.8515625" style="36" customWidth="1"/>
    <col min="9" max="20" width="9.140625" style="36" customWidth="1"/>
    <col min="21" max="21" width="12.140625" style="36" customWidth="1"/>
    <col min="22" max="16384" width="9.140625" style="36" customWidth="1"/>
  </cols>
  <sheetData>
    <row r="1" spans="2:21" ht="15" customHeight="1">
      <c r="B1" s="8" t="s">
        <v>8</v>
      </c>
      <c r="C1" s="36">
        <v>9</v>
      </c>
      <c r="E1" s="38" t="s">
        <v>143</v>
      </c>
      <c r="F1" s="38" t="s">
        <v>138</v>
      </c>
      <c r="G1" s="38" t="s">
        <v>139</v>
      </c>
      <c r="H1" s="38" t="s">
        <v>154</v>
      </c>
      <c r="I1" s="38"/>
      <c r="J1" s="38"/>
      <c r="K1" s="38"/>
      <c r="L1" s="38" t="s">
        <v>144</v>
      </c>
      <c r="M1" s="38"/>
      <c r="N1" s="38"/>
      <c r="S1" s="9" t="s">
        <v>154</v>
      </c>
      <c r="U1" s="38" t="s">
        <v>192</v>
      </c>
    </row>
    <row r="2" spans="2:21" ht="15" customHeight="1">
      <c r="B2" s="8" t="s">
        <v>9</v>
      </c>
      <c r="E2" s="36" t="s">
        <v>52</v>
      </c>
      <c r="F2" s="10">
        <v>2010</v>
      </c>
      <c r="G2" s="9" t="s">
        <v>140</v>
      </c>
      <c r="H2" s="9" t="s">
        <v>155</v>
      </c>
      <c r="L2" s="9" t="s">
        <v>145</v>
      </c>
      <c r="N2" s="36" t="s">
        <v>105</v>
      </c>
      <c r="S2" s="45"/>
      <c r="U2" s="9" t="s">
        <v>193</v>
      </c>
    </row>
    <row r="3" spans="2:21" ht="15" customHeight="1">
      <c r="B3" s="8" t="s">
        <v>10</v>
      </c>
      <c r="C3" s="39" t="s">
        <v>107</v>
      </c>
      <c r="E3" s="36" t="s">
        <v>53</v>
      </c>
      <c r="F3" s="10">
        <v>2011</v>
      </c>
      <c r="G3" s="9" t="s">
        <v>141</v>
      </c>
      <c r="H3" s="9" t="s">
        <v>157</v>
      </c>
      <c r="L3" s="9" t="s">
        <v>146</v>
      </c>
      <c r="N3" s="36" t="s">
        <v>106</v>
      </c>
      <c r="U3" s="9" t="s">
        <v>194</v>
      </c>
    </row>
    <row r="4" spans="2:21" ht="15" customHeight="1">
      <c r="B4" s="8" t="s">
        <v>11</v>
      </c>
      <c r="C4" s="40" t="s">
        <v>108</v>
      </c>
      <c r="E4" s="36" t="s">
        <v>54</v>
      </c>
      <c r="F4" s="10">
        <v>2012</v>
      </c>
      <c r="G4" s="9" t="s">
        <v>142</v>
      </c>
      <c r="H4" s="9" t="s">
        <v>158</v>
      </c>
      <c r="U4" s="9" t="s">
        <v>195</v>
      </c>
    </row>
    <row r="5" spans="2:21" ht="15" customHeight="1">
      <c r="B5" s="8" t="s">
        <v>13</v>
      </c>
      <c r="C5" s="40" t="s">
        <v>109</v>
      </c>
      <c r="E5" s="36" t="s">
        <v>55</v>
      </c>
      <c r="F5" s="10">
        <v>2013</v>
      </c>
      <c r="G5" s="9"/>
      <c r="H5" s="9" t="s">
        <v>159</v>
      </c>
      <c r="U5" s="9" t="s">
        <v>196</v>
      </c>
    </row>
    <row r="6" spans="2:21" ht="15" customHeight="1">
      <c r="B6" s="8" t="s">
        <v>14</v>
      </c>
      <c r="C6" s="40" t="s">
        <v>110</v>
      </c>
      <c r="E6" s="36" t="s">
        <v>56</v>
      </c>
      <c r="F6" s="10">
        <v>2014</v>
      </c>
      <c r="G6" s="9"/>
      <c r="H6" s="9" t="s">
        <v>156</v>
      </c>
      <c r="U6" s="9" t="s">
        <v>197</v>
      </c>
    </row>
    <row r="7" spans="2:21" ht="15" customHeight="1">
      <c r="B7" s="8" t="s">
        <v>15</v>
      </c>
      <c r="C7" s="40" t="s">
        <v>111</v>
      </c>
      <c r="E7" s="36" t="s">
        <v>57</v>
      </c>
      <c r="F7" s="10">
        <v>2016</v>
      </c>
      <c r="G7" s="9"/>
      <c r="H7" s="9"/>
      <c r="U7" s="9" t="s">
        <v>198</v>
      </c>
    </row>
    <row r="8" spans="2:21" ht="15" customHeight="1">
      <c r="B8" s="8" t="s">
        <v>16</v>
      </c>
      <c r="C8" s="40" t="s">
        <v>112</v>
      </c>
      <c r="E8" s="36" t="s">
        <v>58</v>
      </c>
      <c r="F8" s="10">
        <v>2017</v>
      </c>
      <c r="G8" s="9"/>
      <c r="H8" s="9"/>
      <c r="U8" s="9" t="s">
        <v>199</v>
      </c>
    </row>
    <row r="9" spans="2:21" ht="15" customHeight="1">
      <c r="B9" s="8" t="s">
        <v>17</v>
      </c>
      <c r="C9" s="4"/>
      <c r="E9" s="36" t="s">
        <v>59</v>
      </c>
      <c r="F9" s="10">
        <v>2018</v>
      </c>
      <c r="G9" s="9"/>
      <c r="H9" s="9"/>
      <c r="U9" s="9" t="s">
        <v>200</v>
      </c>
    </row>
    <row r="10" spans="2:21" ht="15" customHeight="1">
      <c r="B10" s="8" t="s">
        <v>18</v>
      </c>
      <c r="C10" s="39" t="s">
        <v>113</v>
      </c>
      <c r="E10" s="36" t="s">
        <v>60</v>
      </c>
      <c r="F10" s="10">
        <v>2019</v>
      </c>
      <c r="G10" s="9"/>
      <c r="H10" s="9"/>
      <c r="U10" s="9" t="s">
        <v>201</v>
      </c>
    </row>
    <row r="11" spans="2:21" ht="15" customHeight="1">
      <c r="B11" s="8" t="s">
        <v>12</v>
      </c>
      <c r="C11" s="40" t="s">
        <v>108</v>
      </c>
      <c r="E11" s="36" t="s">
        <v>61</v>
      </c>
      <c r="F11" s="10">
        <v>2020</v>
      </c>
      <c r="G11" s="9"/>
      <c r="H11" s="9"/>
      <c r="U11" s="9" t="s">
        <v>202</v>
      </c>
    </row>
    <row r="12" spans="2:21" ht="15" customHeight="1">
      <c r="B12" s="8" t="s">
        <v>101</v>
      </c>
      <c r="C12" s="40" t="s">
        <v>109</v>
      </c>
      <c r="E12" s="36" t="s">
        <v>102</v>
      </c>
      <c r="F12" s="10">
        <v>2021</v>
      </c>
      <c r="G12" s="9"/>
      <c r="H12" s="9"/>
      <c r="U12" s="9" t="s">
        <v>203</v>
      </c>
    </row>
    <row r="13" spans="2:21" ht="15" customHeight="1">
      <c r="B13" s="8" t="s">
        <v>46</v>
      </c>
      <c r="C13" s="40" t="s">
        <v>110</v>
      </c>
      <c r="E13" s="36" t="s">
        <v>103</v>
      </c>
      <c r="F13" s="10">
        <v>2022</v>
      </c>
      <c r="G13" s="9"/>
      <c r="H13" s="9"/>
      <c r="U13" s="9" t="s">
        <v>204</v>
      </c>
    </row>
    <row r="14" spans="2:8" ht="15" customHeight="1">
      <c r="B14" s="8" t="s">
        <v>62</v>
      </c>
      <c r="C14" s="40" t="s">
        <v>111</v>
      </c>
      <c r="E14" s="36" t="s">
        <v>104</v>
      </c>
      <c r="F14" s="10">
        <v>2023</v>
      </c>
      <c r="G14" s="9"/>
      <c r="H14" s="9"/>
    </row>
    <row r="15" spans="2:8" ht="15" customHeight="1">
      <c r="B15" s="8" t="s">
        <v>99</v>
      </c>
      <c r="C15" s="40" t="s">
        <v>112</v>
      </c>
      <c r="F15" s="10">
        <v>2024</v>
      </c>
      <c r="G15" s="9"/>
      <c r="H15" s="9"/>
    </row>
    <row r="16" spans="2:8" ht="15" customHeight="1">
      <c r="B16" s="8" t="s">
        <v>6</v>
      </c>
      <c r="C16" s="40" t="s">
        <v>114</v>
      </c>
      <c r="F16" s="10">
        <v>2025</v>
      </c>
      <c r="G16" s="9"/>
      <c r="H16" s="9"/>
    </row>
    <row r="17" spans="2:3" ht="15" customHeight="1">
      <c r="B17" s="8" t="s">
        <v>63</v>
      </c>
      <c r="C17" s="40" t="s">
        <v>115</v>
      </c>
    </row>
    <row r="18" spans="2:3" ht="15" customHeight="1">
      <c r="B18" s="8" t="s">
        <v>64</v>
      </c>
      <c r="C18" s="40" t="s">
        <v>116</v>
      </c>
    </row>
    <row r="19" spans="2:3" ht="15" customHeight="1">
      <c r="B19" s="8" t="s">
        <v>65</v>
      </c>
      <c r="C19" s="40" t="s">
        <v>117</v>
      </c>
    </row>
    <row r="20" ht="15" customHeight="1">
      <c r="B20" s="8" t="s">
        <v>66</v>
      </c>
    </row>
    <row r="21" ht="15" customHeight="1">
      <c r="B21" s="8" t="s">
        <v>100</v>
      </c>
    </row>
    <row r="22" ht="15" customHeight="1">
      <c r="B22" s="8" t="s">
        <v>67</v>
      </c>
    </row>
    <row r="23" ht="15" customHeight="1">
      <c r="B23" s="8" t="s">
        <v>68</v>
      </c>
    </row>
    <row r="24" ht="15" customHeight="1">
      <c r="B24" s="8" t="s">
        <v>69</v>
      </c>
    </row>
    <row r="25" ht="15" customHeight="1">
      <c r="B25" s="8" t="s">
        <v>70</v>
      </c>
    </row>
    <row r="26" ht="15" customHeight="1">
      <c r="B26" s="8" t="s">
        <v>71</v>
      </c>
    </row>
    <row r="27" ht="15" customHeight="1">
      <c r="B27" s="8" t="s">
        <v>72</v>
      </c>
    </row>
    <row r="28" ht="15" customHeight="1">
      <c r="B28" s="8" t="s">
        <v>73</v>
      </c>
    </row>
    <row r="29" ht="15" customHeight="1">
      <c r="B29" s="8" t="s">
        <v>74</v>
      </c>
    </row>
    <row r="30" ht="15" customHeight="1">
      <c r="B30" s="8" t="s">
        <v>75</v>
      </c>
    </row>
    <row r="31" ht="15" customHeight="1">
      <c r="B31" s="8" t="s">
        <v>76</v>
      </c>
    </row>
    <row r="32" ht="15" customHeight="1">
      <c r="B32" s="8" t="s">
        <v>77</v>
      </c>
    </row>
    <row r="33" ht="15" customHeight="1">
      <c r="B33" s="8" t="s">
        <v>78</v>
      </c>
    </row>
    <row r="34" ht="15" customHeight="1">
      <c r="B34" s="8" t="s">
        <v>79</v>
      </c>
    </row>
    <row r="35" ht="15" customHeight="1">
      <c r="B35" s="8" t="s">
        <v>80</v>
      </c>
    </row>
    <row r="36" ht="15" customHeight="1">
      <c r="B36" s="8" t="s">
        <v>81</v>
      </c>
    </row>
    <row r="37" ht="15" customHeight="1">
      <c r="B37" s="8" t="s">
        <v>82</v>
      </c>
    </row>
    <row r="38" spans="2:27" ht="15" customHeight="1">
      <c r="B38" s="8" t="s">
        <v>19</v>
      </c>
      <c r="Z38" s="41"/>
      <c r="AA38" s="41"/>
    </row>
    <row r="39" spans="2:27" ht="15" customHeight="1">
      <c r="B39" s="8" t="s">
        <v>20</v>
      </c>
      <c r="Z39" s="42"/>
      <c r="AA39" s="42"/>
    </row>
    <row r="40" spans="2:27" ht="15" customHeight="1">
      <c r="B40" s="8" t="s">
        <v>21</v>
      </c>
      <c r="F40" s="473"/>
      <c r="G40" s="470"/>
      <c r="H40" s="29"/>
      <c r="I40" s="30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72"/>
      <c r="AA40" s="42"/>
    </row>
    <row r="41" spans="2:27" ht="15" customHeight="1">
      <c r="B41" s="8" t="s">
        <v>22</v>
      </c>
      <c r="F41" s="473"/>
      <c r="G41" s="471"/>
      <c r="H41" s="31"/>
      <c r="I41" s="32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72"/>
      <c r="AA41" s="42"/>
    </row>
    <row r="42" spans="2:27" ht="15" customHeight="1">
      <c r="B42" s="8" t="s">
        <v>23</v>
      </c>
      <c r="Z42" s="42"/>
      <c r="AA42" s="42"/>
    </row>
    <row r="43" spans="2:27" ht="15" customHeight="1">
      <c r="B43" s="8" t="s">
        <v>24</v>
      </c>
      <c r="Z43" s="42"/>
      <c r="AA43" s="42"/>
    </row>
    <row r="44" spans="2:27" ht="15" customHeight="1">
      <c r="B44" s="8" t="s">
        <v>25</v>
      </c>
      <c r="Z44" s="41"/>
      <c r="AA44" s="41"/>
    </row>
    <row r="45" spans="2:27" ht="15" customHeight="1">
      <c r="B45" s="8" t="s">
        <v>26</v>
      </c>
      <c r="Z45" s="41"/>
      <c r="AA45" s="41"/>
    </row>
    <row r="46" ht="15" customHeight="1">
      <c r="B46" s="8" t="s">
        <v>27</v>
      </c>
    </row>
    <row r="47" ht="15" customHeight="1">
      <c r="B47" s="8" t="s">
        <v>28</v>
      </c>
    </row>
    <row r="48" ht="15" customHeight="1">
      <c r="B48" s="8" t="s">
        <v>29</v>
      </c>
    </row>
    <row r="49" ht="15" customHeight="1">
      <c r="B49" s="8" t="s">
        <v>30</v>
      </c>
    </row>
    <row r="50" ht="15" customHeight="1">
      <c r="B50" s="8" t="s">
        <v>31</v>
      </c>
    </row>
    <row r="51" ht="15" customHeight="1">
      <c r="B51" s="8" t="s">
        <v>32</v>
      </c>
    </row>
    <row r="52" ht="15" customHeight="1">
      <c r="B52" s="8" t="s">
        <v>33</v>
      </c>
    </row>
    <row r="53" ht="15" customHeight="1">
      <c r="B53" s="8" t="s">
        <v>34</v>
      </c>
    </row>
    <row r="54" ht="15" customHeight="1">
      <c r="B54" s="8" t="s">
        <v>35</v>
      </c>
    </row>
    <row r="55" ht="15" customHeight="1">
      <c r="B55" s="8" t="s">
        <v>36</v>
      </c>
    </row>
    <row r="56" ht="15" customHeight="1">
      <c r="B56" s="8" t="s">
        <v>37</v>
      </c>
    </row>
    <row r="57" ht="15" customHeight="1">
      <c r="B57" s="8" t="s">
        <v>38</v>
      </c>
    </row>
    <row r="58" ht="15" customHeight="1">
      <c r="B58" s="8" t="s">
        <v>39</v>
      </c>
    </row>
    <row r="59" ht="15" customHeight="1">
      <c r="B59" s="8" t="s">
        <v>40</v>
      </c>
    </row>
    <row r="60" ht="15" customHeight="1">
      <c r="B60" s="8" t="s">
        <v>41</v>
      </c>
    </row>
    <row r="61" ht="15" customHeight="1">
      <c r="B61" s="8" t="s">
        <v>42</v>
      </c>
    </row>
    <row r="62" ht="15" customHeight="1">
      <c r="B62" s="8" t="s">
        <v>43</v>
      </c>
    </row>
    <row r="63" ht="15" customHeight="1">
      <c r="B63" s="8" t="s">
        <v>44</v>
      </c>
    </row>
    <row r="64" ht="15" customHeight="1">
      <c r="B64" s="8" t="s">
        <v>45</v>
      </c>
    </row>
    <row r="65" ht="15" customHeight="1">
      <c r="B65" s="8" t="s">
        <v>47</v>
      </c>
    </row>
    <row r="66" ht="15" customHeight="1">
      <c r="B66" s="8" t="s">
        <v>48</v>
      </c>
    </row>
    <row r="67" ht="15" customHeight="1">
      <c r="B67" s="8" t="s">
        <v>49</v>
      </c>
    </row>
    <row r="68" ht="15" customHeight="1">
      <c r="B68" s="8" t="s">
        <v>50</v>
      </c>
    </row>
    <row r="69" ht="15" customHeight="1">
      <c r="B69" s="8" t="s">
        <v>83</v>
      </c>
    </row>
    <row r="70" ht="15" customHeight="1">
      <c r="B70" s="8" t="s">
        <v>84</v>
      </c>
    </row>
    <row r="71" ht="15" customHeight="1">
      <c r="B71" s="8" t="s">
        <v>85</v>
      </c>
    </row>
    <row r="72" ht="15" customHeight="1">
      <c r="B72" s="8" t="s">
        <v>86</v>
      </c>
    </row>
    <row r="73" ht="15" customHeight="1">
      <c r="B73" s="8" t="s">
        <v>87</v>
      </c>
    </row>
    <row r="74" ht="15" customHeight="1">
      <c r="B74" s="8" t="s">
        <v>88</v>
      </c>
    </row>
    <row r="75" ht="15" customHeight="1">
      <c r="B75" s="8" t="s">
        <v>89</v>
      </c>
    </row>
    <row r="76" ht="15" customHeight="1">
      <c r="B76" s="8" t="s">
        <v>90</v>
      </c>
    </row>
    <row r="77" ht="15" customHeight="1">
      <c r="B77" s="8" t="s">
        <v>91</v>
      </c>
    </row>
    <row r="78" ht="15" customHeight="1">
      <c r="B78" s="8" t="s">
        <v>92</v>
      </c>
    </row>
    <row r="79" ht="15" customHeight="1">
      <c r="B79" s="8" t="s">
        <v>93</v>
      </c>
    </row>
    <row r="80" ht="15" customHeight="1">
      <c r="B80" s="8" t="s">
        <v>94</v>
      </c>
    </row>
    <row r="81" ht="15" customHeight="1">
      <c r="B81" s="8" t="s">
        <v>95</v>
      </c>
    </row>
    <row r="82" ht="15" customHeight="1">
      <c r="B82" s="8" t="s">
        <v>96</v>
      </c>
    </row>
    <row r="83" ht="15" customHeight="1">
      <c r="B83" s="8" t="s">
        <v>97</v>
      </c>
    </row>
    <row r="84" ht="15" customHeight="1">
      <c r="B84" s="8" t="s">
        <v>98</v>
      </c>
    </row>
  </sheetData>
  <sheetProtection/>
  <mergeCells count="3">
    <mergeCell ref="G40:G41"/>
    <mergeCell ref="Z40:Z41"/>
    <mergeCell ref="F40:F41"/>
  </mergeCells>
  <dataValidations count="2">
    <dataValidation type="decimal" operator="greaterThanOrEqual" allowBlank="1" showInputMessage="1" showErrorMessage="1" sqref="J40:X41">
      <formula1>0</formula1>
    </dataValidation>
    <dataValidation type="list" allowBlank="1" showInputMessage="1" showErrorMessage="1" errorTitle="Внимание!" error="Введенное значение неверно. Выберите значение из списка" sqref="S2">
      <formula1>"I квартал,полугодие,9 месяцев,год"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7" customWidth="1"/>
  </cols>
  <sheetData>
    <row r="1" spans="1:2" ht="30" customHeight="1">
      <c r="A1" s="11" t="s">
        <v>118</v>
      </c>
      <c r="B1" s="11" t="s">
        <v>119</v>
      </c>
    </row>
    <row r="2" spans="1:2" ht="11.25">
      <c r="A2" t="s">
        <v>209</v>
      </c>
      <c r="B2" t="s">
        <v>205</v>
      </c>
    </row>
    <row r="3" spans="1:2" ht="11.25">
      <c r="A3" t="s">
        <v>210</v>
      </c>
      <c r="B3" t="s">
        <v>160</v>
      </c>
    </row>
    <row r="4" spans="1:2" ht="11.25">
      <c r="A4" t="s">
        <v>129</v>
      </c>
      <c r="B4" t="s">
        <v>125</v>
      </c>
    </row>
    <row r="5" spans="1:2" ht="11.25">
      <c r="A5" t="s">
        <v>135</v>
      </c>
      <c r="B5" t="s">
        <v>120</v>
      </c>
    </row>
    <row r="6" spans="1:2" ht="11.25">
      <c r="A6" t="s">
        <v>150</v>
      </c>
      <c r="B6" t="s">
        <v>126</v>
      </c>
    </row>
    <row r="7" spans="1:2" ht="11.25">
      <c r="A7" t="s">
        <v>184</v>
      </c>
      <c r="B7" t="s">
        <v>124</v>
      </c>
    </row>
    <row r="8" spans="1:2" ht="11.25">
      <c r="A8" t="s">
        <v>183</v>
      </c>
      <c r="B8" t="s">
        <v>123</v>
      </c>
    </row>
    <row r="9" spans="1:2" ht="11.25">
      <c r="A9" t="s">
        <v>185</v>
      </c>
      <c r="B9" t="s">
        <v>127</v>
      </c>
    </row>
    <row r="10" spans="1:2" ht="11.25">
      <c r="A10" t="s">
        <v>186</v>
      </c>
      <c r="B10" t="s">
        <v>206</v>
      </c>
    </row>
    <row r="11" spans="1:2" ht="11.25">
      <c r="A11" t="s">
        <v>187</v>
      </c>
      <c r="B11" t="s">
        <v>207</v>
      </c>
    </row>
    <row r="12" spans="1:2" ht="11.25">
      <c r="A12" t="s">
        <v>137</v>
      </c>
      <c r="B12" t="s">
        <v>128</v>
      </c>
    </row>
    <row r="13" spans="1:2" ht="11.25">
      <c r="A13" t="s">
        <v>121</v>
      </c>
      <c r="B13" t="s">
        <v>122</v>
      </c>
    </row>
    <row r="14" ht="11.25">
      <c r="B14" s="2" t="s">
        <v>130</v>
      </c>
    </row>
    <row r="15" ht="11.25">
      <c r="B15" s="2" t="s">
        <v>136</v>
      </c>
    </row>
    <row r="16" ht="11.25">
      <c r="B16" s="2" t="s">
        <v>188</v>
      </c>
    </row>
    <row r="17" ht="11.25">
      <c r="B17" s="2" t="s">
        <v>153</v>
      </c>
    </row>
    <row r="18" ht="11.25">
      <c r="B18" s="2" t="s">
        <v>189</v>
      </c>
    </row>
    <row r="19" ht="11.25">
      <c r="B19" s="2" t="s">
        <v>190</v>
      </c>
    </row>
    <row r="20" ht="11.25">
      <c r="B20" s="2" t="s">
        <v>191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4</v>
      </c>
      <c r="B1" s="1" t="s">
        <v>131</v>
      </c>
      <c r="C1" s="1" t="s">
        <v>132</v>
      </c>
      <c r="D1" s="1" t="s">
        <v>0</v>
      </c>
      <c r="E1" s="1" t="s">
        <v>1</v>
      </c>
      <c r="F1" s="1" t="s">
        <v>7</v>
      </c>
      <c r="G1" s="1" t="s">
        <v>2</v>
      </c>
      <c r="H1" s="1" t="s">
        <v>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E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131</v>
      </c>
      <c r="B1" s="1" t="s">
        <v>132</v>
      </c>
      <c r="C1" s="1" t="s">
        <v>133</v>
      </c>
      <c r="D1" s="1" t="s">
        <v>131</v>
      </c>
      <c r="E1" s="1" t="s">
        <v>134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chsk07</cp:lastModifiedBy>
  <cp:lastPrinted>2020-02-27T12:27:46Z</cp:lastPrinted>
  <dcterms:created xsi:type="dcterms:W3CDTF">2004-05-21T07:18:45Z</dcterms:created>
  <dcterms:modified xsi:type="dcterms:W3CDTF">2020-02-27T12:27:51Z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NET.INV.2011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