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орма 11" sheetId="1" r:id="rId1"/>
  </sheets>
  <definedNames>
    <definedName name="_xlnm.Print_Area" localSheetId="0">'форма 11'!$A$1:$I$130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<sst xmlns="http://schemas.openxmlformats.org/spreadsheetml/2006/main" count="748" uniqueCount="116">
  <si>
    <t>Суммарный расход эл.энергии по всем вводам</t>
  </si>
  <si>
    <t>часы суток</t>
  </si>
  <si>
    <t>Активная энергия</t>
  </si>
  <si>
    <t>Реактивная энергия</t>
  </si>
  <si>
    <t>Итого</t>
  </si>
  <si>
    <t>показания счетчика</t>
  </si>
  <si>
    <t>разность</t>
  </si>
  <si>
    <t>расход эл.энергии за час</t>
  </si>
  <si>
    <t>наименование источника питания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</si>
  <si>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</si>
  <si>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(рекомендуемая)</t>
  </si>
  <si>
    <t>(наименование организации)</t>
  </si>
  <si>
    <t>(адрес организации)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</si>
  <si>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</si>
  <si>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</si>
  <si>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</si>
  <si>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</si>
  <si>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</si>
  <si>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r>
      <t xml:space="preserve">Сроки опубликования: </t>
    </r>
    <r>
      <rPr>
        <b/>
        <u val="single"/>
        <sz val="10"/>
        <rFont val="Arial Cyr"/>
        <family val="0"/>
      </rPr>
      <t>предоставляется субъектам оперативно-диспетчерского управления 2 раза в год в конце каждого полугодия текущего года</t>
    </r>
  </si>
  <si>
    <t>Информация о результатах контрольных замеров электрических параметров режимов работы оборудования объектов электросетевого хозяйства, то есть замеров потокораспределения, нагрузок и уровней напряжения.</t>
  </si>
  <si>
    <t>Основание для размещения:</t>
  </si>
  <si>
    <t>Статус информации:</t>
  </si>
  <si>
    <t>Срок хранения в архиве организации:</t>
  </si>
  <si>
    <t>3 года (Приказ ФАС от 22.01.2010 № 27)</t>
  </si>
  <si>
    <t>Пост. Пр-ва от 21.01.2004 № 24, п. 11 г</t>
  </si>
  <si>
    <t>«фактическая»</t>
  </si>
  <si>
    <t>Форма 11</t>
  </si>
  <si>
    <t>ООО "Череповецкая электросетевая</t>
  </si>
  <si>
    <t>ГПП-14 (ПАО "Северсталь)</t>
  </si>
  <si>
    <t>компания"</t>
  </si>
  <si>
    <t>код предприятия</t>
  </si>
  <si>
    <t>г.Череповец, ул.Окружная д.6</t>
  </si>
  <si>
    <t>Таблица №1</t>
  </si>
  <si>
    <t>________________________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</si>
  <si>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ОАО "ЧЛМЗ" ГПП-8 яч.8</t>
    </r>
  </si>
  <si>
    <t>расчетный коэффициент 4000</t>
  </si>
  <si>
    <t>расчетный коэффициент 8000</t>
  </si>
  <si>
    <t>ООО "Череповецкая электросетевая компания"</t>
  </si>
  <si>
    <t>г.Череповец ул.Окружная, д.6</t>
  </si>
  <si>
    <t>ГПП-8 (ПАО "Северсталь")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</si>
  <si>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 ГПП-8 яч.10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</si>
  <si>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ГПП-8 яч.3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</si>
  <si>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ГПП-8 яч.3</t>
    </r>
  </si>
  <si>
    <t>расчетный коэффициент 6000</t>
  </si>
  <si>
    <t>расчетный коэффициент 2000</t>
  </si>
  <si>
    <t>ГПП-14 (ПАО "Северсталь")</t>
  </si>
  <si>
    <t>расчетный коэффициент 3000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</si>
  <si>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ГПП-8 ячейка 19</t>
    </r>
  </si>
  <si>
    <t xml:space="preserve">наименование присоединения (точки поставки, учета) </t>
  </si>
  <si>
    <t xml:space="preserve">расчетный коэффициент </t>
  </si>
  <si>
    <t>расчетный коэффициент 1500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</si>
  <si>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ОАО "ЧЛМЗ" ГПП-8 ячейка 24</t>
    </r>
  </si>
  <si>
    <t>ТП-Новые Углы (ПАО "МРСК</t>
  </si>
  <si>
    <t>Северо-Запада "Вологдаэнерго)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</si>
  <si>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ГСЗ-1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</si>
  <si>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ГСЗ-2</t>
    </r>
  </si>
  <si>
    <r>
      <t>наименование присоединения (точки поставки, учета)</t>
    </r>
    <r>
      <rPr>
        <u val="single"/>
        <sz val="8"/>
        <rFont val="Times New Roman"/>
        <family val="1"/>
      </rPr>
      <t xml:space="preserve"> ГСЗ-2</t>
    </r>
  </si>
  <si>
    <t>расчетный коэффициент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</si>
  <si>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КПД-1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</si>
  <si>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ф.Строитель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</si>
  <si>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КПД-1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</si>
  <si>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 РП-8 яч. 11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</si>
  <si>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РП-8 ячейка 21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</si>
  <si>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РП-8 яч. 11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</si>
  <si>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РП-8 ячейка 14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</si>
  <si>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ОАО "Череповецкое Карьерное управление" РП-8 яч.15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</si>
  <si>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ОАО "Череповецкое Карьерное управление" РП-8 яч.17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</si>
  <si>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ОАО "Череповецкое Карьерное управление" РП-8 яч.8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</si>
  <si>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ОАО "Череповецкое Карьерное управление" РП-8 яч.16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</si>
  <si>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ОАО "Череповецкое Карьерное управление" РП-8 яч.18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</si>
  <si>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Котельная-2 РП-9 яч.4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</si>
  <si>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РП-9 яч.10</t>
    </r>
  </si>
  <si>
    <t>наименование присоединения (точки поставки, учета) РП-9 яч.11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</si>
  <si>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РП-9 яч.10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</si>
  <si>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РП-9 яч.12 ООО "ЭкоЦентр"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</si>
  <si>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РП-9 яч.12 ООО "ЭкоЦентр"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</si>
  <si>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"Северхимпром"  РП-10 яч.19</t>
    </r>
  </si>
  <si>
    <t>П/ст 38"А" (ПАО "Северсталь")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</si>
  <si>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ТП-97</t>
    </r>
  </si>
  <si>
    <t>наименование присоединения (точки поставки, учета)</t>
  </si>
  <si>
    <r>
      <t xml:space="preserve">расчетный коэффициент </t>
    </r>
    <r>
      <rPr>
        <u val="single"/>
        <sz val="8"/>
        <rFont val="Times New Roman"/>
        <family val="1"/>
      </rPr>
      <t>80</t>
    </r>
  </si>
  <si>
    <t>ПС Вешняки 35/10 (ПАО "МРСК</t>
  </si>
  <si>
    <t>Северо-Запада "Вологдаэнерго")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</si>
  <si>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Сказка</t>
    </r>
  </si>
  <si>
    <t>наименование присоединения (точки поставки, учета) ПКУ Лукоморье</t>
  </si>
  <si>
    <t>расчетный коэффициент 120</t>
  </si>
  <si>
    <t>РП-3 МУП "Электросеть"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</si>
  <si>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РП-3 ячейка 5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</si>
  <si>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РП-3 ячейка 5</t>
    </r>
  </si>
  <si>
    <r>
      <t xml:space="preserve">наименование присоединения (точки поставки, учета) 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</si>
  <si>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ГПП-14 ячейка 106А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</si>
  <si>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ГПП-14 ячейка 203Б</t>
    </r>
  </si>
  <si>
    <t>расчетный коэффициент 20000</t>
  </si>
  <si>
    <t>Таблица №3</t>
  </si>
  <si>
    <t>Суммарный расход эл.энергии всеми сторонними потребителями</t>
  </si>
  <si>
    <t>Расход эл.энергии предприятием (2-3)</t>
  </si>
  <si>
    <t>Расход эл.энергии предприятием (5-6)</t>
  </si>
  <si>
    <t>2 полугодие 2017 г.</t>
  </si>
  <si>
    <r>
      <t xml:space="preserve">почасовых записей показаний электрических счетчиков в режимный день </t>
    </r>
    <r>
      <rPr>
        <b/>
        <sz val="11"/>
        <rFont val="Times New Roman"/>
        <family val="1"/>
      </rPr>
      <t>20 декабря 2017 года</t>
    </r>
  </si>
  <si>
    <t>Генеральный директор ООО "ЧэСК"                                   А.Л.Черняев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</si>
  <si>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"Череповец Земстрой" РП-8 яч. 12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</si>
  <si>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ООО "Сталь АК" РП-8 яч.24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</si>
  <si>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"ПСМЧ" РП-9 яч.8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</si>
  <si>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РП-9 яч.18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</si>
  <si>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 РП-10 яч.2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</si>
  <si>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"ГорБетонСтрой" РП-10 яч.4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</si>
  <si>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"ГорБетонСтрой" РП-10 яч.14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</si>
  <si>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ООО "ГорБетонСтрой" РП-10 яч.14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</si>
  <si>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ГПП-8 ячейка 22</t>
    </r>
  </si>
  <si>
    <t xml:space="preserve">расчетный коэффициент 8000 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</si>
  <si>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ГПП-8 яч.23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</si>
  <si>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 ГПП-8 яч.1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</si>
  <si>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ГПП-8 яч.9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</si>
  <si>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ГПП-8 яч.9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</si>
  <si>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 ГПП-8 яч.7 ООО  "РСП-ЦентрУМ"</t>
    </r>
  </si>
  <si>
    <r>
      <t xml:space="preserve">сводных данных режимного дня </t>
    </r>
    <r>
      <rPr>
        <b/>
        <sz val="12"/>
        <rFont val="Times New Roman"/>
        <family val="1"/>
      </rPr>
      <t>20 декабря 2017 года</t>
    </r>
    <r>
      <rPr>
        <sz val="12"/>
        <rFont val="Times New Roman"/>
        <family val="1"/>
      </rPr>
      <t xml:space="preserve">                                                                     о потреблении электрической энергии </t>
    </r>
    <r>
      <rPr>
        <b/>
        <u val="single"/>
        <sz val="12"/>
        <rFont val="Times New Roman"/>
        <family val="1"/>
      </rPr>
      <t>ООО "Череповецкая электросетевая компания"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</si>
</sst>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16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72" fontId="12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3" fontId="53" fillId="0" borderId="10" xfId="0" applyNumberFormat="1" applyFont="1" applyBorder="1" applyAlignment="1">
      <alignment horizontal="center" wrapText="1"/>
    </xf>
    <xf numFmtId="1" fontId="12" fillId="0" borderId="10" xfId="0" applyNumberFormat="1" applyFont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/>
    </xf>
    <xf numFmtId="3" fontId="12" fillId="34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34" borderId="10" xfId="0" applyFont="1" applyFill="1" applyBorder="1" applyAlignment="1">
      <alignment/>
    </xf>
    <xf numFmtId="1" fontId="8" fillId="0" borderId="10" xfId="0" applyNumberFormat="1" applyFont="1" applyFill="1" applyBorder="1" applyAlignment="1" quotePrefix="1">
      <alignment horizontal="center" vertical="center"/>
    </xf>
    <xf numFmtId="2" fontId="12" fillId="34" borderId="10" xfId="0" applyNumberFormat="1" applyFont="1" applyFill="1" applyBorder="1" applyAlignment="1">
      <alignment/>
    </xf>
    <xf numFmtId="2" fontId="12" fillId="0" borderId="12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 vertical="center"/>
    </xf>
    <xf numFmtId="0" fontId="12" fillId="34" borderId="13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4" fillId="0" borderId="0" xfId="0" applyFont="1" applyAlignment="1">
      <alignment vertical="center" wrapText="1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34" borderId="0" xfId="0" applyFont="1" applyFill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center"/>
    </xf>
    <xf numFmtId="0" fontId="6" fillId="35" borderId="14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72" fontId="12" fillId="0" borderId="11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3" fontId="53" fillId="0" borderId="10" xfId="0" applyNumberFormat="1" applyFont="1" applyBorder="1" applyAlignment="1">
      <alignment horizontal="center"/>
    </xf>
    <xf numFmtId="173" fontId="12" fillId="0" borderId="10" xfId="0" applyNumberFormat="1" applyFont="1" applyBorder="1" applyAlignment="1">
      <alignment horizontal="center"/>
    </xf>
    <xf numFmtId="3" fontId="53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5"/>
  <sheetViews>
    <sheetView tabSelected="1" zoomScaleSheetLayoutView="100" zoomScalePageLayoutView="0" workbookViewId="0" topLeftCell="A825">
      <selection activeCell="L865" sqref="L865"/>
    </sheetView>
  </sheetViews>
  <sheetFormatPr defaultColWidth="9.00390625" defaultRowHeight="12.75"/>
  <cols>
    <col min="1" max="1" width="3.75390625" style="1" customWidth="1"/>
    <col min="2" max="2" width="8.625" style="2" customWidth="1"/>
    <col min="3" max="3" width="11.875" style="1" customWidth="1"/>
    <col min="4" max="4" width="12.00390625" style="1" customWidth="1"/>
    <col min="5" max="5" width="11.25390625" style="1" customWidth="1"/>
    <col min="6" max="6" width="12.00390625" style="1" customWidth="1"/>
    <col min="7" max="7" width="10.625" style="1" customWidth="1"/>
    <col min="8" max="8" width="11.25390625" style="1" customWidth="1"/>
    <col min="9" max="16384" width="9.125" style="1" customWidth="1"/>
  </cols>
  <sheetData>
    <row r="1" spans="1:13" ht="57.75" customHeight="1">
      <c r="A1" s="70" t="s">
        <v>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ht="8.25" customHeight="1"/>
    <row r="3" spans="10:13" ht="9.75" customHeight="1">
      <c r="J3" s="4"/>
      <c r="L3" s="79" t="s">
        <v>26</v>
      </c>
      <c r="M3" s="79"/>
    </row>
    <row r="4" spans="10:13" ht="9.75" customHeight="1">
      <c r="J4" s="4"/>
      <c r="L4" s="79" t="s">
        <v>10</v>
      </c>
      <c r="M4" s="79"/>
    </row>
    <row r="5" spans="2:6" ht="12.75">
      <c r="B5" s="71"/>
      <c r="C5" s="71"/>
      <c r="D5" s="71"/>
      <c r="E5" s="71"/>
      <c r="F5" s="5"/>
    </row>
    <row r="6" spans="1:13" ht="76.5" customHeight="1">
      <c r="A6" s="71" t="s">
        <v>37</v>
      </c>
      <c r="B6" s="71"/>
      <c r="C6" s="71"/>
      <c r="D6" s="71"/>
      <c r="E6" s="71"/>
      <c r="F6" s="5"/>
      <c r="K6" s="84" t="s">
        <v>18</v>
      </c>
      <c r="L6" s="84"/>
      <c r="M6" s="84"/>
    </row>
    <row r="7" spans="2:6" ht="15.75" customHeight="1">
      <c r="B7" s="83" t="s">
        <v>11</v>
      </c>
      <c r="C7" s="83"/>
      <c r="D7" s="83"/>
      <c r="E7" s="83"/>
      <c r="F7" s="6"/>
    </row>
    <row r="8" spans="2:6" ht="22.5" customHeight="1">
      <c r="B8" s="85" t="s">
        <v>38</v>
      </c>
      <c r="C8" s="85"/>
      <c r="D8" s="85"/>
      <c r="E8" s="85"/>
      <c r="F8" s="7"/>
    </row>
    <row r="9" spans="2:11" ht="12.75">
      <c r="B9" s="83" t="s">
        <v>12</v>
      </c>
      <c r="C9" s="83"/>
      <c r="D9" s="83"/>
      <c r="E9" s="83"/>
      <c r="F9" s="8"/>
      <c r="K9" s="9"/>
    </row>
    <row r="10" spans="3:6" ht="12.75">
      <c r="C10" s="10"/>
      <c r="D10" s="10"/>
      <c r="E10" s="10"/>
      <c r="F10" s="10"/>
    </row>
    <row r="11" spans="1:13" ht="53.25" customHeight="1">
      <c r="A11" s="72" t="s">
        <v>19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7" ht="12.75">
      <c r="A12" s="11"/>
      <c r="B12" s="11"/>
      <c r="C12" s="11"/>
      <c r="D12" s="11"/>
      <c r="E12" s="11"/>
      <c r="F12" s="11"/>
      <c r="G12" s="11"/>
    </row>
    <row r="13" spans="1:7" ht="12.75">
      <c r="A13" s="11"/>
      <c r="B13" s="76" t="s">
        <v>13</v>
      </c>
      <c r="C13" s="77" t="s">
        <v>14</v>
      </c>
      <c r="D13" s="78"/>
      <c r="E13" s="80"/>
      <c r="F13" s="80"/>
      <c r="G13" s="11"/>
    </row>
    <row r="14" spans="1:7" ht="12.75">
      <c r="A14" s="11"/>
      <c r="B14" s="76"/>
      <c r="C14" s="77" t="s">
        <v>15</v>
      </c>
      <c r="D14" s="78"/>
      <c r="E14" s="80"/>
      <c r="F14" s="80"/>
      <c r="G14" s="11"/>
    </row>
    <row r="15" spans="1:7" ht="12.75">
      <c r="A15" s="11"/>
      <c r="B15" s="81" t="s">
        <v>16</v>
      </c>
      <c r="C15" s="82"/>
      <c r="D15" s="82"/>
      <c r="E15" s="80"/>
      <c r="F15" s="80"/>
      <c r="G15" s="11"/>
    </row>
    <row r="16" spans="1:7" ht="12.75">
      <c r="A16" s="11"/>
      <c r="B16" s="81" t="s">
        <v>17</v>
      </c>
      <c r="C16" s="82"/>
      <c r="D16" s="82"/>
      <c r="E16" s="86" t="s">
        <v>97</v>
      </c>
      <c r="F16" s="80"/>
      <c r="G16" s="11"/>
    </row>
    <row r="17" spans="2:8" ht="15.75">
      <c r="B17" s="87"/>
      <c r="C17" s="3"/>
      <c r="D17" s="3"/>
      <c r="E17" s="3"/>
      <c r="F17" s="88"/>
      <c r="G17" s="3"/>
      <c r="H17" s="3"/>
    </row>
    <row r="18" spans="2:14" ht="15">
      <c r="B18" s="12" t="s">
        <v>27</v>
      </c>
      <c r="C18" s="13"/>
      <c r="D18" s="13"/>
      <c r="E18" s="13"/>
      <c r="F18" s="67">
        <v>900411</v>
      </c>
      <c r="G18" s="67"/>
      <c r="H18" s="67"/>
      <c r="I18" s="67"/>
      <c r="J18" s="67"/>
      <c r="K18" s="13"/>
      <c r="L18" s="68" t="s">
        <v>52</v>
      </c>
      <c r="M18" s="68"/>
      <c r="N18" s="68"/>
    </row>
    <row r="19" spans="2:14" ht="15">
      <c r="B19" s="12" t="s">
        <v>29</v>
      </c>
      <c r="C19" s="13"/>
      <c r="D19" s="13"/>
      <c r="E19" s="13"/>
      <c r="F19" s="61" t="s">
        <v>30</v>
      </c>
      <c r="G19" s="61"/>
      <c r="H19" s="61"/>
      <c r="I19" s="61"/>
      <c r="J19" s="61"/>
      <c r="K19" s="13"/>
      <c r="L19" s="61" t="s">
        <v>8</v>
      </c>
      <c r="M19" s="61"/>
      <c r="N19" s="61"/>
    </row>
    <row r="20" spans="2:14" ht="15">
      <c r="B20" s="12" t="s">
        <v>31</v>
      </c>
      <c r="C20" s="13"/>
      <c r="D20" s="13"/>
      <c r="E20" s="13"/>
      <c r="F20" s="62" t="s">
        <v>32</v>
      </c>
      <c r="G20" s="62"/>
      <c r="H20" s="62"/>
      <c r="I20" s="62"/>
      <c r="J20" s="62"/>
      <c r="K20" s="13"/>
      <c r="L20" s="63" t="s">
        <v>53</v>
      </c>
      <c r="M20" s="63"/>
      <c r="N20" s="63"/>
    </row>
    <row r="21" spans="2:14" ht="15">
      <c r="B21" s="13"/>
      <c r="C21" s="13"/>
      <c r="D21" s="64" t="s">
        <v>98</v>
      </c>
      <c r="E21" s="64"/>
      <c r="F21" s="64"/>
      <c r="G21" s="64"/>
      <c r="H21" s="64"/>
      <c r="I21" s="64"/>
      <c r="J21" s="64"/>
      <c r="K21" s="64"/>
      <c r="L21" s="64"/>
      <c r="M21" s="15"/>
      <c r="N21" s="15"/>
    </row>
    <row r="22" spans="2:14" ht="15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2:14" ht="12.75">
      <c r="B23" s="65" t="s">
        <v>1</v>
      </c>
      <c r="C23" s="66" t="s">
        <v>2</v>
      </c>
      <c r="D23" s="66"/>
      <c r="E23" s="66"/>
      <c r="F23" s="66"/>
      <c r="G23" s="66"/>
      <c r="H23" s="66"/>
      <c r="I23" s="66" t="s">
        <v>3</v>
      </c>
      <c r="J23" s="66"/>
      <c r="K23" s="66"/>
      <c r="L23" s="66"/>
      <c r="M23" s="66"/>
      <c r="N23" s="66"/>
    </row>
    <row r="24" spans="2:14" ht="12.75">
      <c r="B24" s="65"/>
      <c r="C24" s="60" t="s">
        <v>54</v>
      </c>
      <c r="D24" s="60"/>
      <c r="E24" s="60"/>
      <c r="F24" s="60" t="s">
        <v>55</v>
      </c>
      <c r="G24" s="60"/>
      <c r="H24" s="60"/>
      <c r="I24" s="60" t="s">
        <v>54</v>
      </c>
      <c r="J24" s="60"/>
      <c r="K24" s="60"/>
      <c r="L24" s="60" t="s">
        <v>56</v>
      </c>
      <c r="M24" s="60"/>
      <c r="N24" s="60"/>
    </row>
    <row r="25" spans="2:14" ht="12.75">
      <c r="B25" s="65"/>
      <c r="C25" s="60" t="s">
        <v>35</v>
      </c>
      <c r="D25" s="60"/>
      <c r="E25" s="60"/>
      <c r="F25" s="60" t="s">
        <v>35</v>
      </c>
      <c r="G25" s="60"/>
      <c r="H25" s="60"/>
      <c r="I25" s="60" t="s">
        <v>35</v>
      </c>
      <c r="J25" s="60"/>
      <c r="K25" s="60"/>
      <c r="L25" s="60" t="s">
        <v>35</v>
      </c>
      <c r="M25" s="60"/>
      <c r="N25" s="60"/>
    </row>
    <row r="26" spans="2:14" ht="33.75">
      <c r="B26" s="65"/>
      <c r="C26" s="18" t="s">
        <v>5</v>
      </c>
      <c r="D26" s="18" t="s">
        <v>6</v>
      </c>
      <c r="E26" s="18" t="s">
        <v>7</v>
      </c>
      <c r="F26" s="18" t="s">
        <v>5</v>
      </c>
      <c r="G26" s="18" t="s">
        <v>6</v>
      </c>
      <c r="H26" s="18" t="s">
        <v>7</v>
      </c>
      <c r="I26" s="18" t="s">
        <v>5</v>
      </c>
      <c r="J26" s="18" t="s">
        <v>6</v>
      </c>
      <c r="K26" s="18" t="s">
        <v>7</v>
      </c>
      <c r="L26" s="18" t="s">
        <v>5</v>
      </c>
      <c r="M26" s="18" t="s">
        <v>6</v>
      </c>
      <c r="N26" s="18" t="s">
        <v>7</v>
      </c>
    </row>
    <row r="27" spans="2:14" ht="12.75">
      <c r="B27" s="19">
        <v>1</v>
      </c>
      <c r="C27" s="19">
        <v>2</v>
      </c>
      <c r="D27" s="19">
        <v>3</v>
      </c>
      <c r="E27" s="19">
        <v>4</v>
      </c>
      <c r="F27" s="19">
        <v>5</v>
      </c>
      <c r="G27" s="19">
        <v>6</v>
      </c>
      <c r="H27" s="19">
        <v>7</v>
      </c>
      <c r="I27" s="19">
        <v>5</v>
      </c>
      <c r="J27" s="19">
        <v>6</v>
      </c>
      <c r="K27" s="19">
        <v>7</v>
      </c>
      <c r="L27" s="19">
        <v>11</v>
      </c>
      <c r="M27" s="19">
        <v>12</v>
      </c>
      <c r="N27" s="19">
        <v>13</v>
      </c>
    </row>
    <row r="28" spans="2:14" ht="12.75">
      <c r="B28" s="24">
        <v>0</v>
      </c>
      <c r="C28" s="29">
        <v>448.82</v>
      </c>
      <c r="D28" s="89"/>
      <c r="E28" s="10"/>
      <c r="F28" s="89">
        <v>261.11</v>
      </c>
      <c r="G28" s="89"/>
      <c r="H28" s="10"/>
      <c r="I28" s="89">
        <v>202.51</v>
      </c>
      <c r="J28" s="89"/>
      <c r="K28" s="31"/>
      <c r="L28" s="89">
        <v>149.19</v>
      </c>
      <c r="M28" s="89"/>
      <c r="N28" s="31"/>
    </row>
    <row r="29" spans="2:14" ht="12.75">
      <c r="B29" s="24">
        <v>1</v>
      </c>
      <c r="C29" s="29">
        <f>C28+D29</f>
        <v>448.85375</v>
      </c>
      <c r="D29" s="29">
        <f>E29/4000</f>
        <v>0.03375</v>
      </c>
      <c r="E29" s="90">
        <v>135</v>
      </c>
      <c r="F29" s="29">
        <f>F28+G29</f>
        <v>261.152</v>
      </c>
      <c r="G29" s="29">
        <f>H29/4000</f>
        <v>0.042</v>
      </c>
      <c r="H29" s="90">
        <v>168</v>
      </c>
      <c r="I29" s="29">
        <f>I28+J29</f>
        <v>202.5145</v>
      </c>
      <c r="J29" s="29">
        <f>K29/4000</f>
        <v>0.0045</v>
      </c>
      <c r="K29" s="19">
        <v>18</v>
      </c>
      <c r="L29" s="29">
        <f>L28+M29</f>
        <v>149.20275</v>
      </c>
      <c r="M29" s="29">
        <f>N29/4000</f>
        <v>0.01275</v>
      </c>
      <c r="N29" s="19">
        <v>51</v>
      </c>
    </row>
    <row r="30" spans="2:14" ht="12.75">
      <c r="B30" s="24">
        <v>2</v>
      </c>
      <c r="C30" s="29">
        <f>C29+D30</f>
        <v>448.88725</v>
      </c>
      <c r="D30" s="29">
        <f aca="true" t="shared" si="0" ref="D30:D52">E30/4000</f>
        <v>0.0335</v>
      </c>
      <c r="E30" s="90">
        <v>134</v>
      </c>
      <c r="F30" s="29">
        <f aca="true" t="shared" si="1" ref="F30:F51">F29+G30</f>
        <v>261.19374999999997</v>
      </c>
      <c r="G30" s="29">
        <f aca="true" t="shared" si="2" ref="G30:G51">H30/4000</f>
        <v>0.04175</v>
      </c>
      <c r="H30" s="90">
        <v>167</v>
      </c>
      <c r="I30" s="29">
        <f aca="true" t="shared" si="3" ref="I30:I52">I29+J30</f>
        <v>202.519</v>
      </c>
      <c r="J30" s="29">
        <f aca="true" t="shared" si="4" ref="J30:J52">K30/4000</f>
        <v>0.0045</v>
      </c>
      <c r="K30" s="19">
        <v>18</v>
      </c>
      <c r="L30" s="29">
        <f aca="true" t="shared" si="5" ref="L30:L52">L29+M30</f>
        <v>149.21625</v>
      </c>
      <c r="M30" s="29">
        <f aca="true" t="shared" si="6" ref="M30:M52">N30/4000</f>
        <v>0.0135</v>
      </c>
      <c r="N30" s="19">
        <v>54</v>
      </c>
    </row>
    <row r="31" spans="2:14" ht="12.75">
      <c r="B31" s="24">
        <v>3</v>
      </c>
      <c r="C31" s="29">
        <f aca="true" t="shared" si="7" ref="C31:C52">C30+D31</f>
        <v>448.921</v>
      </c>
      <c r="D31" s="29">
        <f t="shared" si="0"/>
        <v>0.03375</v>
      </c>
      <c r="E31" s="90">
        <v>135</v>
      </c>
      <c r="F31" s="29">
        <f t="shared" si="1"/>
        <v>261.23499999999996</v>
      </c>
      <c r="G31" s="29">
        <f t="shared" si="2"/>
        <v>0.04125</v>
      </c>
      <c r="H31" s="90">
        <v>165</v>
      </c>
      <c r="I31" s="29">
        <f t="shared" si="3"/>
        <v>202.5235</v>
      </c>
      <c r="J31" s="29">
        <f t="shared" si="4"/>
        <v>0.0045</v>
      </c>
      <c r="K31" s="19">
        <v>18</v>
      </c>
      <c r="L31" s="29">
        <f t="shared" si="5"/>
        <v>149.229</v>
      </c>
      <c r="M31" s="29">
        <f t="shared" si="6"/>
        <v>0.01275</v>
      </c>
      <c r="N31" s="19">
        <v>51</v>
      </c>
    </row>
    <row r="32" spans="2:14" ht="12.75">
      <c r="B32" s="24">
        <v>4</v>
      </c>
      <c r="C32" s="29">
        <f t="shared" si="7"/>
        <v>448.955</v>
      </c>
      <c r="D32" s="29">
        <f t="shared" si="0"/>
        <v>0.034</v>
      </c>
      <c r="E32" s="90">
        <v>136</v>
      </c>
      <c r="F32" s="29">
        <f t="shared" si="1"/>
        <v>261.27674999999994</v>
      </c>
      <c r="G32" s="29">
        <f t="shared" si="2"/>
        <v>0.04175</v>
      </c>
      <c r="H32" s="90">
        <v>167</v>
      </c>
      <c r="I32" s="29">
        <f t="shared" si="3"/>
        <v>202.52800000000002</v>
      </c>
      <c r="J32" s="29">
        <f t="shared" si="4"/>
        <v>0.0045</v>
      </c>
      <c r="K32" s="19">
        <v>18</v>
      </c>
      <c r="L32" s="29">
        <f t="shared" si="5"/>
        <v>149.2425</v>
      </c>
      <c r="M32" s="29">
        <f t="shared" si="6"/>
        <v>0.0135</v>
      </c>
      <c r="N32" s="19">
        <v>54</v>
      </c>
    </row>
    <row r="33" spans="2:14" ht="12.75">
      <c r="B33" s="24">
        <v>5</v>
      </c>
      <c r="C33" s="29">
        <f t="shared" si="7"/>
        <v>448.98875</v>
      </c>
      <c r="D33" s="29">
        <f t="shared" si="0"/>
        <v>0.03375</v>
      </c>
      <c r="E33" s="90">
        <v>135</v>
      </c>
      <c r="F33" s="29">
        <f t="shared" si="1"/>
        <v>261.32199999999995</v>
      </c>
      <c r="G33" s="29">
        <f t="shared" si="2"/>
        <v>0.04525</v>
      </c>
      <c r="H33" s="90">
        <v>181</v>
      </c>
      <c r="I33" s="29">
        <f t="shared" si="3"/>
        <v>202.53250000000003</v>
      </c>
      <c r="J33" s="29">
        <f t="shared" si="4"/>
        <v>0.0045</v>
      </c>
      <c r="K33" s="19">
        <v>18</v>
      </c>
      <c r="L33" s="29">
        <f t="shared" si="5"/>
        <v>149.2555</v>
      </c>
      <c r="M33" s="29">
        <f t="shared" si="6"/>
        <v>0.013</v>
      </c>
      <c r="N33" s="19">
        <v>52</v>
      </c>
    </row>
    <row r="34" spans="2:14" ht="12.75">
      <c r="B34" s="24">
        <v>6</v>
      </c>
      <c r="C34" s="29">
        <f t="shared" si="7"/>
        <v>449.02299999999997</v>
      </c>
      <c r="D34" s="29">
        <f t="shared" si="0"/>
        <v>0.03425</v>
      </c>
      <c r="E34" s="90">
        <v>137</v>
      </c>
      <c r="F34" s="29">
        <f t="shared" si="1"/>
        <v>261.37174999999996</v>
      </c>
      <c r="G34" s="29">
        <f t="shared" si="2"/>
        <v>0.04975</v>
      </c>
      <c r="H34" s="90">
        <v>199</v>
      </c>
      <c r="I34" s="29">
        <f t="shared" si="3"/>
        <v>202.53675000000004</v>
      </c>
      <c r="J34" s="29">
        <f t="shared" si="4"/>
        <v>0.00425</v>
      </c>
      <c r="K34" s="19">
        <v>17</v>
      </c>
      <c r="L34" s="29">
        <f t="shared" si="5"/>
        <v>149.27025</v>
      </c>
      <c r="M34" s="29">
        <f t="shared" si="6"/>
        <v>0.01475</v>
      </c>
      <c r="N34" s="19">
        <v>59</v>
      </c>
    </row>
    <row r="35" spans="2:14" ht="12.75">
      <c r="B35" s="24">
        <v>7</v>
      </c>
      <c r="C35" s="29">
        <f t="shared" si="7"/>
        <v>449.05749999999995</v>
      </c>
      <c r="D35" s="29">
        <f t="shared" si="0"/>
        <v>0.0345</v>
      </c>
      <c r="E35" s="90">
        <v>138</v>
      </c>
      <c r="F35" s="29">
        <f t="shared" si="1"/>
        <v>261.42324999999994</v>
      </c>
      <c r="G35" s="29">
        <f t="shared" si="2"/>
        <v>0.0515</v>
      </c>
      <c r="H35" s="90">
        <v>206</v>
      </c>
      <c r="I35" s="29">
        <f t="shared" si="3"/>
        <v>202.54125000000005</v>
      </c>
      <c r="J35" s="29">
        <f t="shared" si="4"/>
        <v>0.0045</v>
      </c>
      <c r="K35" s="19">
        <v>18</v>
      </c>
      <c r="L35" s="29">
        <f t="shared" si="5"/>
        <v>149.2905</v>
      </c>
      <c r="M35" s="29">
        <f t="shared" si="6"/>
        <v>0.02025</v>
      </c>
      <c r="N35" s="19">
        <v>81</v>
      </c>
    </row>
    <row r="36" spans="2:14" ht="12.75">
      <c r="B36" s="24">
        <v>8</v>
      </c>
      <c r="C36" s="29">
        <f t="shared" si="7"/>
        <v>449.09349999999995</v>
      </c>
      <c r="D36" s="29">
        <f t="shared" si="0"/>
        <v>0.036</v>
      </c>
      <c r="E36" s="90">
        <v>144</v>
      </c>
      <c r="F36" s="29">
        <f t="shared" si="1"/>
        <v>261.48099999999994</v>
      </c>
      <c r="G36" s="29">
        <f t="shared" si="2"/>
        <v>0.05775</v>
      </c>
      <c r="H36" s="90">
        <v>231</v>
      </c>
      <c r="I36" s="29">
        <f t="shared" si="3"/>
        <v>202.54600000000005</v>
      </c>
      <c r="J36" s="29">
        <f t="shared" si="4"/>
        <v>0.00475</v>
      </c>
      <c r="K36" s="19">
        <v>19</v>
      </c>
      <c r="L36" s="29">
        <f t="shared" si="5"/>
        <v>149.31300000000002</v>
      </c>
      <c r="M36" s="29">
        <f t="shared" si="6"/>
        <v>0.0225</v>
      </c>
      <c r="N36" s="19">
        <v>90</v>
      </c>
    </row>
    <row r="37" spans="2:14" ht="12.75">
      <c r="B37" s="24">
        <v>9</v>
      </c>
      <c r="C37" s="29">
        <f t="shared" si="7"/>
        <v>449.12949999999995</v>
      </c>
      <c r="D37" s="29">
        <f t="shared" si="0"/>
        <v>0.036</v>
      </c>
      <c r="E37" s="90">
        <v>144</v>
      </c>
      <c r="F37" s="29">
        <f t="shared" si="1"/>
        <v>261.5607499999999</v>
      </c>
      <c r="G37" s="29">
        <f t="shared" si="2"/>
        <v>0.07975</v>
      </c>
      <c r="H37" s="90">
        <v>319</v>
      </c>
      <c r="I37" s="29">
        <f t="shared" si="3"/>
        <v>202.55075000000005</v>
      </c>
      <c r="J37" s="29">
        <f t="shared" si="4"/>
        <v>0.00475</v>
      </c>
      <c r="K37" s="19">
        <v>19</v>
      </c>
      <c r="L37" s="29">
        <f t="shared" si="5"/>
        <v>149.336</v>
      </c>
      <c r="M37" s="29">
        <f t="shared" si="6"/>
        <v>0.023</v>
      </c>
      <c r="N37" s="19">
        <v>92</v>
      </c>
    </row>
    <row r="38" spans="2:14" ht="12.75">
      <c r="B38" s="24">
        <v>10</v>
      </c>
      <c r="C38" s="29">
        <f t="shared" si="7"/>
        <v>449.16549999999995</v>
      </c>
      <c r="D38" s="29">
        <f t="shared" si="0"/>
        <v>0.036</v>
      </c>
      <c r="E38" s="90">
        <v>144</v>
      </c>
      <c r="F38" s="29">
        <f t="shared" si="1"/>
        <v>261.6312499999999</v>
      </c>
      <c r="G38" s="29">
        <f t="shared" si="2"/>
        <v>0.0705</v>
      </c>
      <c r="H38" s="90">
        <v>282</v>
      </c>
      <c r="I38" s="29">
        <f t="shared" si="3"/>
        <v>202.55550000000005</v>
      </c>
      <c r="J38" s="29">
        <f t="shared" si="4"/>
        <v>0.00475</v>
      </c>
      <c r="K38" s="19">
        <v>19</v>
      </c>
      <c r="L38" s="29">
        <f t="shared" si="5"/>
        <v>149.36350000000002</v>
      </c>
      <c r="M38" s="29">
        <f t="shared" si="6"/>
        <v>0.0275</v>
      </c>
      <c r="N38" s="19">
        <v>110</v>
      </c>
    </row>
    <row r="39" spans="2:14" ht="12.75">
      <c r="B39" s="24">
        <v>11</v>
      </c>
      <c r="C39" s="29">
        <f t="shared" si="7"/>
        <v>449.20074999999997</v>
      </c>
      <c r="D39" s="29">
        <f t="shared" si="0"/>
        <v>0.03525</v>
      </c>
      <c r="E39" s="90">
        <v>141</v>
      </c>
      <c r="F39" s="29">
        <f t="shared" si="1"/>
        <v>261.69274999999993</v>
      </c>
      <c r="G39" s="29">
        <f t="shared" si="2"/>
        <v>0.0615</v>
      </c>
      <c r="H39" s="90">
        <v>246</v>
      </c>
      <c r="I39" s="29">
        <f t="shared" si="3"/>
        <v>202.56025000000005</v>
      </c>
      <c r="J39" s="29">
        <f t="shared" si="4"/>
        <v>0.00475</v>
      </c>
      <c r="K39" s="19">
        <v>19</v>
      </c>
      <c r="L39" s="29">
        <f t="shared" si="5"/>
        <v>149.38625000000002</v>
      </c>
      <c r="M39" s="29">
        <f t="shared" si="6"/>
        <v>0.02275</v>
      </c>
      <c r="N39" s="19">
        <v>91</v>
      </c>
    </row>
    <row r="40" spans="2:14" ht="12.75">
      <c r="B40" s="24">
        <v>12</v>
      </c>
      <c r="C40" s="29">
        <f t="shared" si="7"/>
        <v>449.23625</v>
      </c>
      <c r="D40" s="29">
        <f t="shared" si="0"/>
        <v>0.0355</v>
      </c>
      <c r="E40" s="90">
        <v>142</v>
      </c>
      <c r="F40" s="29">
        <f t="shared" si="1"/>
        <v>261.75249999999994</v>
      </c>
      <c r="G40" s="29">
        <f t="shared" si="2"/>
        <v>0.05975</v>
      </c>
      <c r="H40" s="90">
        <v>239</v>
      </c>
      <c r="I40" s="29">
        <f t="shared" si="3"/>
        <v>202.56450000000007</v>
      </c>
      <c r="J40" s="29">
        <f t="shared" si="4"/>
        <v>0.00425</v>
      </c>
      <c r="K40" s="19">
        <v>17</v>
      </c>
      <c r="L40" s="29">
        <f t="shared" si="5"/>
        <v>149.41100000000003</v>
      </c>
      <c r="M40" s="29">
        <f t="shared" si="6"/>
        <v>0.02475</v>
      </c>
      <c r="N40" s="19">
        <v>99</v>
      </c>
    </row>
    <row r="41" spans="2:14" ht="12.75">
      <c r="B41" s="24">
        <v>13</v>
      </c>
      <c r="C41" s="29">
        <f t="shared" si="7"/>
        <v>449.2715</v>
      </c>
      <c r="D41" s="29">
        <f t="shared" si="0"/>
        <v>0.03525</v>
      </c>
      <c r="E41" s="90">
        <v>141</v>
      </c>
      <c r="F41" s="29">
        <f t="shared" si="1"/>
        <v>261.80924999999996</v>
      </c>
      <c r="G41" s="29">
        <f t="shared" si="2"/>
        <v>0.05675</v>
      </c>
      <c r="H41" s="90">
        <v>227</v>
      </c>
      <c r="I41" s="29">
        <f t="shared" si="3"/>
        <v>202.56925000000007</v>
      </c>
      <c r="J41" s="29">
        <f t="shared" si="4"/>
        <v>0.00475</v>
      </c>
      <c r="K41" s="19">
        <v>19</v>
      </c>
      <c r="L41" s="29">
        <f t="shared" si="5"/>
        <v>149.43600000000004</v>
      </c>
      <c r="M41" s="29">
        <f t="shared" si="6"/>
        <v>0.025</v>
      </c>
      <c r="N41" s="19">
        <v>100</v>
      </c>
    </row>
    <row r="42" spans="2:14" ht="12.75">
      <c r="B42" s="24">
        <v>14</v>
      </c>
      <c r="C42" s="29">
        <f t="shared" si="7"/>
        <v>449.30675</v>
      </c>
      <c r="D42" s="29">
        <f t="shared" si="0"/>
        <v>0.03525</v>
      </c>
      <c r="E42" s="90">
        <v>141</v>
      </c>
      <c r="F42" s="29">
        <f t="shared" si="1"/>
        <v>261.87624999999997</v>
      </c>
      <c r="G42" s="29">
        <f t="shared" si="2"/>
        <v>0.067</v>
      </c>
      <c r="H42" s="90">
        <v>268</v>
      </c>
      <c r="I42" s="29">
        <f t="shared" si="3"/>
        <v>202.57400000000007</v>
      </c>
      <c r="J42" s="29">
        <f t="shared" si="4"/>
        <v>0.00475</v>
      </c>
      <c r="K42" s="19">
        <v>19</v>
      </c>
      <c r="L42" s="29">
        <f t="shared" si="5"/>
        <v>149.46200000000005</v>
      </c>
      <c r="M42" s="29">
        <f t="shared" si="6"/>
        <v>0.026</v>
      </c>
      <c r="N42" s="19">
        <v>104</v>
      </c>
    </row>
    <row r="43" spans="2:14" ht="12.75">
      <c r="B43" s="24">
        <v>15</v>
      </c>
      <c r="C43" s="29">
        <f t="shared" si="7"/>
        <v>449.34275</v>
      </c>
      <c r="D43" s="29">
        <f t="shared" si="0"/>
        <v>0.036</v>
      </c>
      <c r="E43" s="90">
        <v>144</v>
      </c>
      <c r="F43" s="29">
        <f t="shared" si="1"/>
        <v>261.94899999999996</v>
      </c>
      <c r="G43" s="29">
        <f t="shared" si="2"/>
        <v>0.07275</v>
      </c>
      <c r="H43" s="90">
        <v>291</v>
      </c>
      <c r="I43" s="29">
        <f t="shared" si="3"/>
        <v>202.57900000000006</v>
      </c>
      <c r="J43" s="29">
        <f t="shared" si="4"/>
        <v>0.005</v>
      </c>
      <c r="K43" s="19">
        <v>20</v>
      </c>
      <c r="L43" s="29">
        <f t="shared" si="5"/>
        <v>149.49000000000004</v>
      </c>
      <c r="M43" s="29">
        <f t="shared" si="6"/>
        <v>0.028</v>
      </c>
      <c r="N43" s="19">
        <v>112</v>
      </c>
    </row>
    <row r="44" spans="2:14" ht="12.75">
      <c r="B44" s="24">
        <v>16</v>
      </c>
      <c r="C44" s="29">
        <f t="shared" si="7"/>
        <v>449.37800000000004</v>
      </c>
      <c r="D44" s="29">
        <f t="shared" si="0"/>
        <v>0.03525</v>
      </c>
      <c r="E44" s="90">
        <v>141</v>
      </c>
      <c r="F44" s="29">
        <f t="shared" si="1"/>
        <v>262.01449999999994</v>
      </c>
      <c r="G44" s="29">
        <f t="shared" si="2"/>
        <v>0.0655</v>
      </c>
      <c r="H44" s="90">
        <v>262</v>
      </c>
      <c r="I44" s="29">
        <f t="shared" si="3"/>
        <v>202.58375000000007</v>
      </c>
      <c r="J44" s="29">
        <f t="shared" si="4"/>
        <v>0.00475</v>
      </c>
      <c r="K44" s="19">
        <v>19</v>
      </c>
      <c r="L44" s="29">
        <f t="shared" si="5"/>
        <v>149.51800000000003</v>
      </c>
      <c r="M44" s="29">
        <f t="shared" si="6"/>
        <v>0.028</v>
      </c>
      <c r="N44" s="19">
        <v>112</v>
      </c>
    </row>
    <row r="45" spans="2:14" ht="12.75">
      <c r="B45" s="24">
        <v>17</v>
      </c>
      <c r="C45" s="29">
        <f t="shared" si="7"/>
        <v>449.41350000000006</v>
      </c>
      <c r="D45" s="29">
        <f t="shared" si="0"/>
        <v>0.0355</v>
      </c>
      <c r="E45" s="90">
        <v>142</v>
      </c>
      <c r="F45" s="29">
        <f t="shared" si="1"/>
        <v>262.07699999999994</v>
      </c>
      <c r="G45" s="29">
        <f t="shared" si="2"/>
        <v>0.0625</v>
      </c>
      <c r="H45" s="90">
        <v>250</v>
      </c>
      <c r="I45" s="29">
        <f t="shared" si="3"/>
        <v>202.58825000000007</v>
      </c>
      <c r="J45" s="29">
        <f t="shared" si="4"/>
        <v>0.0045</v>
      </c>
      <c r="K45" s="19">
        <v>18</v>
      </c>
      <c r="L45" s="29">
        <f t="shared" si="5"/>
        <v>149.54300000000003</v>
      </c>
      <c r="M45" s="29">
        <f t="shared" si="6"/>
        <v>0.025</v>
      </c>
      <c r="N45" s="19">
        <v>100</v>
      </c>
    </row>
    <row r="46" spans="2:14" ht="12.75">
      <c r="B46" s="24">
        <v>18</v>
      </c>
      <c r="C46" s="29">
        <f t="shared" si="7"/>
        <v>449.44925000000006</v>
      </c>
      <c r="D46" s="29">
        <f t="shared" si="0"/>
        <v>0.03575</v>
      </c>
      <c r="E46" s="90">
        <v>143</v>
      </c>
      <c r="F46" s="29">
        <f t="shared" si="1"/>
        <v>262.13499999999993</v>
      </c>
      <c r="G46" s="29">
        <f t="shared" si="2"/>
        <v>0.058</v>
      </c>
      <c r="H46" s="90">
        <v>232</v>
      </c>
      <c r="I46" s="29">
        <f t="shared" si="3"/>
        <v>202.59225000000006</v>
      </c>
      <c r="J46" s="29">
        <f t="shared" si="4"/>
        <v>0.004</v>
      </c>
      <c r="K46" s="19">
        <v>16</v>
      </c>
      <c r="L46" s="29">
        <f t="shared" si="5"/>
        <v>149.56550000000004</v>
      </c>
      <c r="M46" s="29">
        <f t="shared" si="6"/>
        <v>0.0225</v>
      </c>
      <c r="N46" s="19">
        <v>90</v>
      </c>
    </row>
    <row r="47" spans="2:14" ht="12.75">
      <c r="B47" s="24">
        <v>19</v>
      </c>
      <c r="C47" s="29">
        <f t="shared" si="7"/>
        <v>449.48350000000005</v>
      </c>
      <c r="D47" s="29">
        <f t="shared" si="0"/>
        <v>0.03425</v>
      </c>
      <c r="E47" s="90">
        <v>137</v>
      </c>
      <c r="F47" s="29">
        <f t="shared" si="1"/>
        <v>262.18999999999994</v>
      </c>
      <c r="G47" s="29">
        <f t="shared" si="2"/>
        <v>0.055</v>
      </c>
      <c r="H47" s="90">
        <v>220</v>
      </c>
      <c r="I47" s="29">
        <f t="shared" si="3"/>
        <v>202.59600000000006</v>
      </c>
      <c r="J47" s="29">
        <f t="shared" si="4"/>
        <v>0.00375</v>
      </c>
      <c r="K47" s="19">
        <v>15</v>
      </c>
      <c r="L47" s="29">
        <f t="shared" si="5"/>
        <v>149.58800000000005</v>
      </c>
      <c r="M47" s="29">
        <f t="shared" si="6"/>
        <v>0.0225</v>
      </c>
      <c r="N47" s="19">
        <v>90</v>
      </c>
    </row>
    <row r="48" spans="2:14" ht="12.75">
      <c r="B48" s="24">
        <v>20</v>
      </c>
      <c r="C48" s="29">
        <f t="shared" si="7"/>
        <v>449.51650000000006</v>
      </c>
      <c r="D48" s="29">
        <f t="shared" si="0"/>
        <v>0.033</v>
      </c>
      <c r="E48" s="90">
        <v>132</v>
      </c>
      <c r="F48" s="29">
        <f t="shared" si="1"/>
        <v>262.24274999999994</v>
      </c>
      <c r="G48" s="29">
        <f t="shared" si="2"/>
        <v>0.05275</v>
      </c>
      <c r="H48" s="90">
        <v>211</v>
      </c>
      <c r="I48" s="29">
        <f t="shared" si="3"/>
        <v>202.60000000000005</v>
      </c>
      <c r="J48" s="29">
        <f t="shared" si="4"/>
        <v>0.004</v>
      </c>
      <c r="K48" s="19">
        <v>16</v>
      </c>
      <c r="L48" s="29">
        <f t="shared" si="5"/>
        <v>149.61075000000005</v>
      </c>
      <c r="M48" s="29">
        <f t="shared" si="6"/>
        <v>0.02275</v>
      </c>
      <c r="N48" s="19">
        <v>91</v>
      </c>
    </row>
    <row r="49" spans="2:14" ht="12.75">
      <c r="B49" s="24">
        <v>21</v>
      </c>
      <c r="C49" s="29">
        <f t="shared" si="7"/>
        <v>449.5495000000001</v>
      </c>
      <c r="D49" s="29">
        <f t="shared" si="0"/>
        <v>0.033</v>
      </c>
      <c r="E49" s="90">
        <v>132</v>
      </c>
      <c r="F49" s="29">
        <f t="shared" si="1"/>
        <v>262.29474999999996</v>
      </c>
      <c r="G49" s="29">
        <f t="shared" si="2"/>
        <v>0.052</v>
      </c>
      <c r="H49" s="90">
        <v>208</v>
      </c>
      <c r="I49" s="29">
        <f t="shared" si="3"/>
        <v>202.60375000000005</v>
      </c>
      <c r="J49" s="29">
        <f t="shared" si="4"/>
        <v>0.00375</v>
      </c>
      <c r="K49" s="19">
        <v>15</v>
      </c>
      <c r="L49" s="29">
        <f t="shared" si="5"/>
        <v>149.63125000000005</v>
      </c>
      <c r="M49" s="29">
        <f t="shared" si="6"/>
        <v>0.0205</v>
      </c>
      <c r="N49" s="19">
        <v>82</v>
      </c>
    </row>
    <row r="50" spans="2:14" ht="12.75">
      <c r="B50" s="24">
        <v>22</v>
      </c>
      <c r="C50" s="29">
        <f t="shared" si="7"/>
        <v>449.5827500000001</v>
      </c>
      <c r="D50" s="29">
        <f t="shared" si="0"/>
        <v>0.03325</v>
      </c>
      <c r="E50" s="90">
        <v>133</v>
      </c>
      <c r="F50" s="29">
        <f t="shared" si="1"/>
        <v>262.34499999999997</v>
      </c>
      <c r="G50" s="29">
        <f t="shared" si="2"/>
        <v>0.05025</v>
      </c>
      <c r="H50" s="90">
        <v>201</v>
      </c>
      <c r="I50" s="29">
        <f t="shared" si="3"/>
        <v>202.60750000000004</v>
      </c>
      <c r="J50" s="29">
        <f t="shared" si="4"/>
        <v>0.00375</v>
      </c>
      <c r="K50" s="19">
        <v>15</v>
      </c>
      <c r="L50" s="29">
        <f t="shared" si="5"/>
        <v>149.65075000000004</v>
      </c>
      <c r="M50" s="29">
        <f t="shared" si="6"/>
        <v>0.0195</v>
      </c>
      <c r="N50" s="19">
        <v>78</v>
      </c>
    </row>
    <row r="51" spans="2:14" ht="12.75">
      <c r="B51" s="24">
        <v>23</v>
      </c>
      <c r="C51" s="29">
        <f t="shared" si="7"/>
        <v>449.6155000000001</v>
      </c>
      <c r="D51" s="29">
        <f t="shared" si="0"/>
        <v>0.03275</v>
      </c>
      <c r="E51" s="90">
        <v>131</v>
      </c>
      <c r="F51" s="29">
        <f t="shared" si="1"/>
        <v>262.39099999999996</v>
      </c>
      <c r="G51" s="29">
        <f t="shared" si="2"/>
        <v>0.046</v>
      </c>
      <c r="H51" s="90">
        <v>184</v>
      </c>
      <c r="I51" s="29">
        <f t="shared" si="3"/>
        <v>202.61125000000004</v>
      </c>
      <c r="J51" s="29">
        <f t="shared" si="4"/>
        <v>0.00375</v>
      </c>
      <c r="K51" s="19">
        <v>15</v>
      </c>
      <c r="L51" s="29">
        <f t="shared" si="5"/>
        <v>149.66600000000005</v>
      </c>
      <c r="M51" s="29">
        <f t="shared" si="6"/>
        <v>0.01525</v>
      </c>
      <c r="N51" s="19">
        <v>61</v>
      </c>
    </row>
    <row r="52" spans="2:14" ht="12.75">
      <c r="B52" s="24">
        <v>24</v>
      </c>
      <c r="C52" s="29">
        <f t="shared" si="7"/>
        <v>449.64825000000013</v>
      </c>
      <c r="D52" s="29">
        <f t="shared" si="0"/>
        <v>0.03275</v>
      </c>
      <c r="E52" s="90">
        <v>131</v>
      </c>
      <c r="F52" s="29">
        <f>F51+G52</f>
        <v>262.43424999999996</v>
      </c>
      <c r="G52" s="29">
        <f>H52/4000</f>
        <v>0.04325</v>
      </c>
      <c r="H52" s="90">
        <v>173</v>
      </c>
      <c r="I52" s="29">
        <f t="shared" si="3"/>
        <v>202.61500000000004</v>
      </c>
      <c r="J52" s="29">
        <f t="shared" si="4"/>
        <v>0.00375</v>
      </c>
      <c r="K52" s="19">
        <v>15</v>
      </c>
      <c r="L52" s="29">
        <f t="shared" si="5"/>
        <v>149.67950000000005</v>
      </c>
      <c r="M52" s="29">
        <f t="shared" si="6"/>
        <v>0.0135</v>
      </c>
      <c r="N52" s="19">
        <v>54</v>
      </c>
    </row>
    <row r="53" spans="2:14" ht="12.75">
      <c r="B53" s="24" t="s">
        <v>4</v>
      </c>
      <c r="C53" s="22"/>
      <c r="D53" s="22"/>
      <c r="E53" s="22">
        <f>SUM(E29:E52)</f>
        <v>3313</v>
      </c>
      <c r="F53" s="22"/>
      <c r="G53" s="22"/>
      <c r="H53" s="34">
        <f>SUM(H29:H52)</f>
        <v>5297</v>
      </c>
      <c r="I53" s="22"/>
      <c r="J53" s="22"/>
      <c r="K53" s="22">
        <f>SUM(K29:K52)</f>
        <v>420</v>
      </c>
      <c r="L53" s="23"/>
      <c r="M53" s="23"/>
      <c r="N53" s="22">
        <f>SUM(N29:N52)</f>
        <v>1958</v>
      </c>
    </row>
    <row r="54" spans="2:14" ht="15">
      <c r="B54" s="25"/>
      <c r="C54" s="25"/>
      <c r="D54" s="25"/>
      <c r="E54" s="25"/>
      <c r="F54" s="25"/>
      <c r="G54" s="25"/>
      <c r="H54" s="69" t="s">
        <v>99</v>
      </c>
      <c r="I54" s="69"/>
      <c r="J54" s="69"/>
      <c r="K54" s="69"/>
      <c r="L54" s="69"/>
      <c r="M54" s="69"/>
      <c r="N54" s="69"/>
    </row>
    <row r="55" spans="2:8" ht="15.75">
      <c r="B55" s="87"/>
      <c r="C55" s="3"/>
      <c r="D55" s="3"/>
      <c r="E55" s="3"/>
      <c r="F55" s="88"/>
      <c r="G55" s="3"/>
      <c r="H55" s="3"/>
    </row>
    <row r="56" spans="2:14" ht="15">
      <c r="B56" s="12" t="s">
        <v>27</v>
      </c>
      <c r="C56" s="13"/>
      <c r="D56" s="13"/>
      <c r="E56" s="13"/>
      <c r="F56" s="67">
        <v>900411</v>
      </c>
      <c r="G56" s="67"/>
      <c r="H56" s="67"/>
      <c r="I56" s="67"/>
      <c r="J56" s="67"/>
      <c r="K56" s="13"/>
      <c r="L56" s="68" t="s">
        <v>52</v>
      </c>
      <c r="M56" s="68"/>
      <c r="N56" s="68"/>
    </row>
    <row r="57" spans="2:14" ht="15">
      <c r="B57" s="12" t="s">
        <v>29</v>
      </c>
      <c r="C57" s="13"/>
      <c r="D57" s="13"/>
      <c r="E57" s="13"/>
      <c r="F57" s="61" t="s">
        <v>30</v>
      </c>
      <c r="G57" s="61"/>
      <c r="H57" s="61"/>
      <c r="I57" s="61"/>
      <c r="J57" s="61"/>
      <c r="K57" s="13"/>
      <c r="L57" s="61" t="s">
        <v>8</v>
      </c>
      <c r="M57" s="61"/>
      <c r="N57" s="61"/>
    </row>
    <row r="58" spans="2:14" ht="15">
      <c r="B58" s="12" t="s">
        <v>31</v>
      </c>
      <c r="C58" s="13"/>
      <c r="D58" s="13"/>
      <c r="E58" s="13"/>
      <c r="F58" s="62" t="s">
        <v>32</v>
      </c>
      <c r="G58" s="62"/>
      <c r="H58" s="62"/>
      <c r="I58" s="62"/>
      <c r="J58" s="62"/>
      <c r="K58" s="13"/>
      <c r="L58" s="63" t="s">
        <v>53</v>
      </c>
      <c r="M58" s="63"/>
      <c r="N58" s="63"/>
    </row>
    <row r="59" spans="2:14" ht="15">
      <c r="B59" s="13"/>
      <c r="C59" s="13"/>
      <c r="D59" s="64" t="s">
        <v>98</v>
      </c>
      <c r="E59" s="64"/>
      <c r="F59" s="64"/>
      <c r="G59" s="64"/>
      <c r="H59" s="64"/>
      <c r="I59" s="64"/>
      <c r="J59" s="64"/>
      <c r="K59" s="64"/>
      <c r="L59" s="64"/>
      <c r="M59" s="15"/>
      <c r="N59" s="15"/>
    </row>
    <row r="60" spans="2:14" ht="15.7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2:14" ht="12.75">
      <c r="B61" s="65" t="s">
        <v>1</v>
      </c>
      <c r="C61" s="66" t="s">
        <v>2</v>
      </c>
      <c r="D61" s="66"/>
      <c r="E61" s="66"/>
      <c r="F61" s="66"/>
      <c r="G61" s="66"/>
      <c r="H61" s="66"/>
      <c r="I61" s="66" t="s">
        <v>3</v>
      </c>
      <c r="J61" s="66"/>
      <c r="K61" s="66"/>
      <c r="L61" s="66"/>
      <c r="M61" s="66"/>
      <c r="N61" s="66"/>
    </row>
    <row r="62" spans="2:14" ht="12.75">
      <c r="B62" s="65"/>
      <c r="C62" s="60" t="s">
        <v>58</v>
      </c>
      <c r="D62" s="60"/>
      <c r="E62" s="60"/>
      <c r="F62" s="60" t="s">
        <v>59</v>
      </c>
      <c r="G62" s="60"/>
      <c r="H62" s="60"/>
      <c r="I62" s="60" t="s">
        <v>60</v>
      </c>
      <c r="J62" s="60"/>
      <c r="K62" s="60"/>
      <c r="L62" s="60" t="s">
        <v>59</v>
      </c>
      <c r="M62" s="60"/>
      <c r="N62" s="60"/>
    </row>
    <row r="63" spans="2:14" ht="12.75">
      <c r="B63" s="65"/>
      <c r="C63" s="60" t="s">
        <v>35</v>
      </c>
      <c r="D63" s="60"/>
      <c r="E63" s="60"/>
      <c r="F63" s="60" t="s">
        <v>43</v>
      </c>
      <c r="G63" s="60"/>
      <c r="H63" s="60"/>
      <c r="I63" s="60" t="s">
        <v>35</v>
      </c>
      <c r="J63" s="60"/>
      <c r="K63" s="60"/>
      <c r="L63" s="60" t="s">
        <v>43</v>
      </c>
      <c r="M63" s="60"/>
      <c r="N63" s="60"/>
    </row>
    <row r="64" spans="2:14" ht="33.75">
      <c r="B64" s="65"/>
      <c r="C64" s="18" t="s">
        <v>5</v>
      </c>
      <c r="D64" s="18" t="s">
        <v>6</v>
      </c>
      <c r="E64" s="18" t="s">
        <v>7</v>
      </c>
      <c r="F64" s="18" t="s">
        <v>5</v>
      </c>
      <c r="G64" s="18" t="s">
        <v>6</v>
      </c>
      <c r="H64" s="18" t="s">
        <v>7</v>
      </c>
      <c r="I64" s="18" t="s">
        <v>5</v>
      </c>
      <c r="J64" s="18" t="s">
        <v>6</v>
      </c>
      <c r="K64" s="18" t="s">
        <v>7</v>
      </c>
      <c r="L64" s="18" t="s">
        <v>5</v>
      </c>
      <c r="M64" s="18" t="s">
        <v>6</v>
      </c>
      <c r="N64" s="18" t="s">
        <v>7</v>
      </c>
    </row>
    <row r="65" spans="2:14" ht="12.75">
      <c r="B65" s="19">
        <v>1</v>
      </c>
      <c r="C65" s="19">
        <v>2</v>
      </c>
      <c r="D65" s="19">
        <v>3</v>
      </c>
      <c r="E65" s="19">
        <v>4</v>
      </c>
      <c r="F65" s="19">
        <v>5</v>
      </c>
      <c r="G65" s="19">
        <v>6</v>
      </c>
      <c r="H65" s="19">
        <v>7</v>
      </c>
      <c r="I65" s="19">
        <v>5</v>
      </c>
      <c r="J65" s="19">
        <v>6</v>
      </c>
      <c r="K65" s="19">
        <v>7</v>
      </c>
      <c r="L65" s="19">
        <v>11</v>
      </c>
      <c r="M65" s="19">
        <v>12</v>
      </c>
      <c r="N65" s="19">
        <v>13</v>
      </c>
    </row>
    <row r="66" spans="2:14" ht="12.75">
      <c r="B66" s="24">
        <v>0</v>
      </c>
      <c r="C66" s="29">
        <v>13.44</v>
      </c>
      <c r="D66" s="29"/>
      <c r="E66" s="19"/>
      <c r="F66" s="29">
        <v>16.16</v>
      </c>
      <c r="G66" s="19"/>
      <c r="H66" s="19"/>
      <c r="I66" s="29">
        <v>12.59</v>
      </c>
      <c r="J66" s="29"/>
      <c r="K66" s="19"/>
      <c r="L66" s="29">
        <v>5.88</v>
      </c>
      <c r="M66" s="19"/>
      <c r="N66" s="19"/>
    </row>
    <row r="67" spans="2:14" ht="12.75">
      <c r="B67" s="24">
        <v>1</v>
      </c>
      <c r="C67" s="29">
        <f>C66+D67</f>
        <v>13.462</v>
      </c>
      <c r="D67" s="29">
        <f>E67/4000</f>
        <v>0.022</v>
      </c>
      <c r="E67" s="90">
        <v>88</v>
      </c>
      <c r="F67" s="29">
        <f>F66+G67</f>
        <v>16.16</v>
      </c>
      <c r="G67" s="19">
        <f>H67/6000</f>
        <v>0</v>
      </c>
      <c r="H67" s="19">
        <v>0</v>
      </c>
      <c r="I67" s="29">
        <f>I66+J67</f>
        <v>12.60825</v>
      </c>
      <c r="J67" s="29">
        <f>K67/4000</f>
        <v>0.01825</v>
      </c>
      <c r="K67" s="19">
        <v>73</v>
      </c>
      <c r="L67" s="29">
        <f>L66+M67</f>
        <v>5.88</v>
      </c>
      <c r="M67" s="19">
        <f>N67/6000</f>
        <v>0</v>
      </c>
      <c r="N67" s="19">
        <v>0</v>
      </c>
    </row>
    <row r="68" spans="2:14" ht="12.75">
      <c r="B68" s="24">
        <v>2</v>
      </c>
      <c r="C68" s="29">
        <f aca="true" t="shared" si="8" ref="C68:C90">C67+D68</f>
        <v>13.48225</v>
      </c>
      <c r="D68" s="29">
        <f aca="true" t="shared" si="9" ref="D68:D90">E68/4000</f>
        <v>0.02025</v>
      </c>
      <c r="E68" s="90">
        <v>81</v>
      </c>
      <c r="F68" s="29">
        <f aca="true" t="shared" si="10" ref="F68:F90">F67+G68</f>
        <v>16.16</v>
      </c>
      <c r="G68" s="19">
        <f aca="true" t="shared" si="11" ref="G68:G90">H68/6000</f>
        <v>0</v>
      </c>
      <c r="H68" s="19">
        <v>0</v>
      </c>
      <c r="I68" s="29">
        <f aca="true" t="shared" si="12" ref="I68:I90">I67+J68</f>
        <v>12.62425</v>
      </c>
      <c r="J68" s="29">
        <f aca="true" t="shared" si="13" ref="J68:J90">K68/4000</f>
        <v>0.016</v>
      </c>
      <c r="K68" s="19">
        <v>64</v>
      </c>
      <c r="L68" s="29">
        <f aca="true" t="shared" si="14" ref="L68:L90">L67+M68</f>
        <v>5.88</v>
      </c>
      <c r="M68" s="19">
        <f aca="true" t="shared" si="15" ref="M68:M90">N68/6000</f>
        <v>0</v>
      </c>
      <c r="N68" s="19">
        <v>0</v>
      </c>
    </row>
    <row r="69" spans="2:14" ht="12.75">
      <c r="B69" s="24">
        <v>3</v>
      </c>
      <c r="C69" s="29">
        <f t="shared" si="8"/>
        <v>13.502</v>
      </c>
      <c r="D69" s="29">
        <f t="shared" si="9"/>
        <v>0.01975</v>
      </c>
      <c r="E69" s="90">
        <v>79</v>
      </c>
      <c r="F69" s="29">
        <f t="shared" si="10"/>
        <v>16.16</v>
      </c>
      <c r="G69" s="19">
        <f t="shared" si="11"/>
        <v>0</v>
      </c>
      <c r="H69" s="19">
        <v>0</v>
      </c>
      <c r="I69" s="29">
        <f t="shared" si="12"/>
        <v>12.6395</v>
      </c>
      <c r="J69" s="29">
        <f t="shared" si="13"/>
        <v>0.01525</v>
      </c>
      <c r="K69" s="19">
        <v>61</v>
      </c>
      <c r="L69" s="29">
        <f t="shared" si="14"/>
        <v>5.88</v>
      </c>
      <c r="M69" s="19">
        <f t="shared" si="15"/>
        <v>0</v>
      </c>
      <c r="N69" s="19">
        <v>0</v>
      </c>
    </row>
    <row r="70" spans="2:14" ht="12.75">
      <c r="B70" s="24">
        <v>4</v>
      </c>
      <c r="C70" s="29">
        <f t="shared" si="8"/>
        <v>13.523000000000001</v>
      </c>
      <c r="D70" s="29">
        <f t="shared" si="9"/>
        <v>0.021</v>
      </c>
      <c r="E70" s="90">
        <v>84</v>
      </c>
      <c r="F70" s="29">
        <f t="shared" si="10"/>
        <v>16.16</v>
      </c>
      <c r="G70" s="19">
        <f t="shared" si="11"/>
        <v>0</v>
      </c>
      <c r="H70" s="19">
        <v>0</v>
      </c>
      <c r="I70" s="29">
        <f t="shared" si="12"/>
        <v>12.65775</v>
      </c>
      <c r="J70" s="29">
        <f t="shared" si="13"/>
        <v>0.01825</v>
      </c>
      <c r="K70" s="19">
        <v>73</v>
      </c>
      <c r="L70" s="29">
        <f t="shared" si="14"/>
        <v>5.88</v>
      </c>
      <c r="M70" s="19">
        <f t="shared" si="15"/>
        <v>0</v>
      </c>
      <c r="N70" s="19">
        <v>0</v>
      </c>
    </row>
    <row r="71" spans="2:14" ht="12.75">
      <c r="B71" s="24">
        <v>5</v>
      </c>
      <c r="C71" s="29">
        <f t="shared" si="8"/>
        <v>13.543750000000001</v>
      </c>
      <c r="D71" s="29">
        <f t="shared" si="9"/>
        <v>0.02075</v>
      </c>
      <c r="E71" s="90">
        <v>83</v>
      </c>
      <c r="F71" s="29">
        <f t="shared" si="10"/>
        <v>16.16</v>
      </c>
      <c r="G71" s="19">
        <f t="shared" si="11"/>
        <v>0</v>
      </c>
      <c r="H71" s="19">
        <v>0</v>
      </c>
      <c r="I71" s="29">
        <f t="shared" si="12"/>
        <v>12.67675</v>
      </c>
      <c r="J71" s="29">
        <f t="shared" si="13"/>
        <v>0.019</v>
      </c>
      <c r="K71" s="19">
        <v>76</v>
      </c>
      <c r="L71" s="29">
        <f t="shared" si="14"/>
        <v>5.88</v>
      </c>
      <c r="M71" s="19">
        <f t="shared" si="15"/>
        <v>0</v>
      </c>
      <c r="N71" s="19">
        <v>0</v>
      </c>
    </row>
    <row r="72" spans="2:14" ht="12.75">
      <c r="B72" s="24">
        <v>6</v>
      </c>
      <c r="C72" s="29">
        <f t="shared" si="8"/>
        <v>13.565750000000001</v>
      </c>
      <c r="D72" s="29">
        <f t="shared" si="9"/>
        <v>0.022</v>
      </c>
      <c r="E72" s="90">
        <v>88</v>
      </c>
      <c r="F72" s="29">
        <f t="shared" si="10"/>
        <v>16.16</v>
      </c>
      <c r="G72" s="19">
        <f t="shared" si="11"/>
        <v>0</v>
      </c>
      <c r="H72" s="19">
        <v>0</v>
      </c>
      <c r="I72" s="29">
        <f t="shared" si="12"/>
        <v>12.69275</v>
      </c>
      <c r="J72" s="29">
        <f t="shared" si="13"/>
        <v>0.016</v>
      </c>
      <c r="K72" s="19">
        <v>64</v>
      </c>
      <c r="L72" s="29">
        <f t="shared" si="14"/>
        <v>5.88</v>
      </c>
      <c r="M72" s="19">
        <f t="shared" si="15"/>
        <v>0</v>
      </c>
      <c r="N72" s="19">
        <v>0</v>
      </c>
    </row>
    <row r="73" spans="2:14" ht="12.75">
      <c r="B73" s="24">
        <v>7</v>
      </c>
      <c r="C73" s="29">
        <f t="shared" si="8"/>
        <v>13.588000000000001</v>
      </c>
      <c r="D73" s="29">
        <f t="shared" si="9"/>
        <v>0.02225</v>
      </c>
      <c r="E73" s="90">
        <v>89</v>
      </c>
      <c r="F73" s="29">
        <f t="shared" si="10"/>
        <v>16.16</v>
      </c>
      <c r="G73" s="19">
        <f t="shared" si="11"/>
        <v>0</v>
      </c>
      <c r="H73" s="19">
        <v>0</v>
      </c>
      <c r="I73" s="29">
        <f t="shared" si="12"/>
        <v>12.7075</v>
      </c>
      <c r="J73" s="29">
        <f t="shared" si="13"/>
        <v>0.01475</v>
      </c>
      <c r="K73" s="19">
        <v>59</v>
      </c>
      <c r="L73" s="29">
        <f t="shared" si="14"/>
        <v>5.88</v>
      </c>
      <c r="M73" s="19">
        <f t="shared" si="15"/>
        <v>0</v>
      </c>
      <c r="N73" s="19">
        <v>0</v>
      </c>
    </row>
    <row r="74" spans="2:14" ht="12.75">
      <c r="B74" s="24">
        <v>8</v>
      </c>
      <c r="C74" s="29">
        <f t="shared" si="8"/>
        <v>13.61625</v>
      </c>
      <c r="D74" s="29">
        <f t="shared" si="9"/>
        <v>0.02825</v>
      </c>
      <c r="E74" s="90">
        <v>113</v>
      </c>
      <c r="F74" s="29">
        <f t="shared" si="10"/>
        <v>16.16</v>
      </c>
      <c r="G74" s="19">
        <f t="shared" si="11"/>
        <v>0</v>
      </c>
      <c r="H74" s="19">
        <v>0</v>
      </c>
      <c r="I74" s="29">
        <f t="shared" si="12"/>
        <v>12.725</v>
      </c>
      <c r="J74" s="29">
        <f t="shared" si="13"/>
        <v>0.0175</v>
      </c>
      <c r="K74" s="19">
        <v>70</v>
      </c>
      <c r="L74" s="29">
        <f t="shared" si="14"/>
        <v>5.88</v>
      </c>
      <c r="M74" s="19">
        <f t="shared" si="15"/>
        <v>0</v>
      </c>
      <c r="N74" s="19">
        <v>0</v>
      </c>
    </row>
    <row r="75" spans="2:14" ht="12.75">
      <c r="B75" s="24">
        <v>9</v>
      </c>
      <c r="C75" s="29">
        <f t="shared" si="8"/>
        <v>13.6615</v>
      </c>
      <c r="D75" s="29">
        <f t="shared" si="9"/>
        <v>0.04525</v>
      </c>
      <c r="E75" s="90">
        <v>181</v>
      </c>
      <c r="F75" s="29">
        <f t="shared" si="10"/>
        <v>16.16</v>
      </c>
      <c r="G75" s="19">
        <f t="shared" si="11"/>
        <v>0</v>
      </c>
      <c r="H75" s="19">
        <v>0</v>
      </c>
      <c r="I75" s="29">
        <f t="shared" si="12"/>
        <v>12.7515</v>
      </c>
      <c r="J75" s="29">
        <f t="shared" si="13"/>
        <v>0.0265</v>
      </c>
      <c r="K75" s="19">
        <v>106</v>
      </c>
      <c r="L75" s="29">
        <f t="shared" si="14"/>
        <v>5.88</v>
      </c>
      <c r="M75" s="19">
        <f t="shared" si="15"/>
        <v>0</v>
      </c>
      <c r="N75" s="19">
        <v>0</v>
      </c>
    </row>
    <row r="76" spans="2:14" ht="12.75">
      <c r="B76" s="24">
        <v>10</v>
      </c>
      <c r="C76" s="29">
        <f t="shared" si="8"/>
        <v>13.71475</v>
      </c>
      <c r="D76" s="29">
        <f t="shared" si="9"/>
        <v>0.05325</v>
      </c>
      <c r="E76" s="90">
        <v>213</v>
      </c>
      <c r="F76" s="29">
        <f t="shared" si="10"/>
        <v>16.16</v>
      </c>
      <c r="G76" s="19">
        <f t="shared" si="11"/>
        <v>0</v>
      </c>
      <c r="H76" s="19">
        <v>0</v>
      </c>
      <c r="I76" s="29">
        <f t="shared" si="12"/>
        <v>12.790000000000001</v>
      </c>
      <c r="J76" s="29">
        <f t="shared" si="13"/>
        <v>0.0385</v>
      </c>
      <c r="K76" s="19">
        <v>154</v>
      </c>
      <c r="L76" s="29">
        <f t="shared" si="14"/>
        <v>5.88</v>
      </c>
      <c r="M76" s="19">
        <f t="shared" si="15"/>
        <v>0</v>
      </c>
      <c r="N76" s="19">
        <v>0</v>
      </c>
    </row>
    <row r="77" spans="2:14" ht="12.75">
      <c r="B77" s="24">
        <v>11</v>
      </c>
      <c r="C77" s="29">
        <f t="shared" si="8"/>
        <v>13.774750000000001</v>
      </c>
      <c r="D77" s="29">
        <f t="shared" si="9"/>
        <v>0.06</v>
      </c>
      <c r="E77" s="90">
        <v>240</v>
      </c>
      <c r="F77" s="29">
        <f t="shared" si="10"/>
        <v>16.16</v>
      </c>
      <c r="G77" s="19">
        <f t="shared" si="11"/>
        <v>0</v>
      </c>
      <c r="H77" s="19">
        <v>0</v>
      </c>
      <c r="I77" s="29">
        <f t="shared" si="12"/>
        <v>12.828750000000001</v>
      </c>
      <c r="J77" s="29">
        <f t="shared" si="13"/>
        <v>0.03875</v>
      </c>
      <c r="K77" s="19">
        <v>155</v>
      </c>
      <c r="L77" s="29">
        <f t="shared" si="14"/>
        <v>5.88</v>
      </c>
      <c r="M77" s="19">
        <f t="shared" si="15"/>
        <v>0</v>
      </c>
      <c r="N77" s="19">
        <v>0</v>
      </c>
    </row>
    <row r="78" spans="2:14" ht="12.75">
      <c r="B78" s="24">
        <v>12</v>
      </c>
      <c r="C78" s="29">
        <f t="shared" si="8"/>
        <v>13.840000000000002</v>
      </c>
      <c r="D78" s="29">
        <f t="shared" si="9"/>
        <v>0.06525</v>
      </c>
      <c r="E78" s="90">
        <v>261</v>
      </c>
      <c r="F78" s="29">
        <f t="shared" si="10"/>
        <v>16.16</v>
      </c>
      <c r="G78" s="19">
        <f t="shared" si="11"/>
        <v>0</v>
      </c>
      <c r="H78" s="19">
        <v>0</v>
      </c>
      <c r="I78" s="29">
        <f t="shared" si="12"/>
        <v>12.869250000000001</v>
      </c>
      <c r="J78" s="29">
        <f t="shared" si="13"/>
        <v>0.0405</v>
      </c>
      <c r="K78" s="19">
        <v>162</v>
      </c>
      <c r="L78" s="29">
        <f t="shared" si="14"/>
        <v>5.88</v>
      </c>
      <c r="M78" s="19">
        <f t="shared" si="15"/>
        <v>0</v>
      </c>
      <c r="N78" s="19">
        <v>0</v>
      </c>
    </row>
    <row r="79" spans="2:14" ht="12.75">
      <c r="B79" s="24">
        <v>13</v>
      </c>
      <c r="C79" s="29">
        <f t="shared" si="8"/>
        <v>13.893250000000002</v>
      </c>
      <c r="D79" s="29">
        <f t="shared" si="9"/>
        <v>0.05325</v>
      </c>
      <c r="E79" s="90">
        <v>213</v>
      </c>
      <c r="F79" s="29">
        <f t="shared" si="10"/>
        <v>16.16</v>
      </c>
      <c r="G79" s="19">
        <f t="shared" si="11"/>
        <v>0</v>
      </c>
      <c r="H79" s="19">
        <v>0</v>
      </c>
      <c r="I79" s="29">
        <f t="shared" si="12"/>
        <v>12.90975</v>
      </c>
      <c r="J79" s="29">
        <f t="shared" si="13"/>
        <v>0.0405</v>
      </c>
      <c r="K79" s="19">
        <v>162</v>
      </c>
      <c r="L79" s="29">
        <f t="shared" si="14"/>
        <v>5.88</v>
      </c>
      <c r="M79" s="19">
        <f t="shared" si="15"/>
        <v>0</v>
      </c>
      <c r="N79" s="19">
        <v>0</v>
      </c>
    </row>
    <row r="80" spans="2:14" ht="12.75">
      <c r="B80" s="24">
        <v>14</v>
      </c>
      <c r="C80" s="29">
        <f t="shared" si="8"/>
        <v>13.961500000000003</v>
      </c>
      <c r="D80" s="29">
        <f t="shared" si="9"/>
        <v>0.06825</v>
      </c>
      <c r="E80" s="90">
        <v>273</v>
      </c>
      <c r="F80" s="29">
        <f t="shared" si="10"/>
        <v>16.16</v>
      </c>
      <c r="G80" s="19">
        <f t="shared" si="11"/>
        <v>0</v>
      </c>
      <c r="H80" s="19">
        <v>0</v>
      </c>
      <c r="I80" s="29">
        <f t="shared" si="12"/>
        <v>12.95575</v>
      </c>
      <c r="J80" s="29">
        <f t="shared" si="13"/>
        <v>0.046</v>
      </c>
      <c r="K80" s="19">
        <v>184</v>
      </c>
      <c r="L80" s="29">
        <f t="shared" si="14"/>
        <v>5.88</v>
      </c>
      <c r="M80" s="19">
        <f t="shared" si="15"/>
        <v>0</v>
      </c>
      <c r="N80" s="19">
        <v>0</v>
      </c>
    </row>
    <row r="81" spans="2:14" ht="12.75">
      <c r="B81" s="24">
        <v>15</v>
      </c>
      <c r="C81" s="29">
        <f t="shared" si="8"/>
        <v>14.025250000000003</v>
      </c>
      <c r="D81" s="29">
        <f t="shared" si="9"/>
        <v>0.06375</v>
      </c>
      <c r="E81" s="90">
        <v>255</v>
      </c>
      <c r="F81" s="29">
        <f t="shared" si="10"/>
        <v>16.16</v>
      </c>
      <c r="G81" s="19">
        <f t="shared" si="11"/>
        <v>0</v>
      </c>
      <c r="H81" s="19">
        <v>0</v>
      </c>
      <c r="I81" s="29">
        <f t="shared" si="12"/>
        <v>13.00175</v>
      </c>
      <c r="J81" s="29">
        <f t="shared" si="13"/>
        <v>0.046</v>
      </c>
      <c r="K81" s="19">
        <v>184</v>
      </c>
      <c r="L81" s="29">
        <f t="shared" si="14"/>
        <v>5.88</v>
      </c>
      <c r="M81" s="19">
        <f t="shared" si="15"/>
        <v>0</v>
      </c>
      <c r="N81" s="19">
        <v>0</v>
      </c>
    </row>
    <row r="82" spans="2:14" ht="12.75">
      <c r="B82" s="24">
        <v>16</v>
      </c>
      <c r="C82" s="29">
        <f t="shared" si="8"/>
        <v>14.089750000000004</v>
      </c>
      <c r="D82" s="29">
        <f t="shared" si="9"/>
        <v>0.0645</v>
      </c>
      <c r="E82" s="90">
        <v>258</v>
      </c>
      <c r="F82" s="29">
        <f t="shared" si="10"/>
        <v>16.16</v>
      </c>
      <c r="G82" s="19">
        <f t="shared" si="11"/>
        <v>0</v>
      </c>
      <c r="H82" s="19">
        <v>0</v>
      </c>
      <c r="I82" s="29">
        <f t="shared" si="12"/>
        <v>13.04675</v>
      </c>
      <c r="J82" s="29">
        <f t="shared" si="13"/>
        <v>0.045</v>
      </c>
      <c r="K82" s="19">
        <v>180</v>
      </c>
      <c r="L82" s="29">
        <f t="shared" si="14"/>
        <v>5.88</v>
      </c>
      <c r="M82" s="19">
        <f t="shared" si="15"/>
        <v>0</v>
      </c>
      <c r="N82" s="19">
        <v>0</v>
      </c>
    </row>
    <row r="83" spans="2:14" ht="12.75">
      <c r="B83" s="24">
        <v>17</v>
      </c>
      <c r="C83" s="29">
        <f t="shared" si="8"/>
        <v>14.142250000000004</v>
      </c>
      <c r="D83" s="29">
        <f t="shared" si="9"/>
        <v>0.0525</v>
      </c>
      <c r="E83" s="90">
        <v>210</v>
      </c>
      <c r="F83" s="29">
        <f t="shared" si="10"/>
        <v>16.16</v>
      </c>
      <c r="G83" s="19">
        <f t="shared" si="11"/>
        <v>0</v>
      </c>
      <c r="H83" s="19">
        <v>0</v>
      </c>
      <c r="I83" s="29">
        <f t="shared" si="12"/>
        <v>13.089749999999999</v>
      </c>
      <c r="J83" s="29">
        <f t="shared" si="13"/>
        <v>0.043</v>
      </c>
      <c r="K83" s="19">
        <v>172</v>
      </c>
      <c r="L83" s="29">
        <f t="shared" si="14"/>
        <v>5.88</v>
      </c>
      <c r="M83" s="19">
        <f t="shared" si="15"/>
        <v>0</v>
      </c>
      <c r="N83" s="19">
        <v>0</v>
      </c>
    </row>
    <row r="84" spans="2:14" ht="12.75">
      <c r="B84" s="24">
        <v>18</v>
      </c>
      <c r="C84" s="29">
        <f t="shared" si="8"/>
        <v>14.188500000000005</v>
      </c>
      <c r="D84" s="29">
        <f t="shared" si="9"/>
        <v>0.04625</v>
      </c>
      <c r="E84" s="90">
        <v>185</v>
      </c>
      <c r="F84" s="29">
        <f t="shared" si="10"/>
        <v>16.16</v>
      </c>
      <c r="G84" s="19">
        <f t="shared" si="11"/>
        <v>0</v>
      </c>
      <c r="H84" s="19">
        <v>0</v>
      </c>
      <c r="I84" s="29">
        <f t="shared" si="12"/>
        <v>13.121999999999998</v>
      </c>
      <c r="J84" s="29">
        <f t="shared" si="13"/>
        <v>0.03225</v>
      </c>
      <c r="K84" s="19">
        <v>129</v>
      </c>
      <c r="L84" s="29">
        <f t="shared" si="14"/>
        <v>5.88</v>
      </c>
      <c r="M84" s="19">
        <f t="shared" si="15"/>
        <v>0</v>
      </c>
      <c r="N84" s="19">
        <v>0</v>
      </c>
    </row>
    <row r="85" spans="2:14" ht="12.75">
      <c r="B85" s="24">
        <v>19</v>
      </c>
      <c r="C85" s="29">
        <f t="shared" si="8"/>
        <v>14.216500000000005</v>
      </c>
      <c r="D85" s="29">
        <f t="shared" si="9"/>
        <v>0.028</v>
      </c>
      <c r="E85" s="90">
        <v>112</v>
      </c>
      <c r="F85" s="29">
        <f t="shared" si="10"/>
        <v>16.16</v>
      </c>
      <c r="G85" s="19">
        <f t="shared" si="11"/>
        <v>0</v>
      </c>
      <c r="H85" s="19">
        <v>0</v>
      </c>
      <c r="I85" s="29">
        <f t="shared" si="12"/>
        <v>13.140249999999998</v>
      </c>
      <c r="J85" s="29">
        <f t="shared" si="13"/>
        <v>0.01825</v>
      </c>
      <c r="K85" s="19">
        <v>73</v>
      </c>
      <c r="L85" s="29">
        <f t="shared" si="14"/>
        <v>5.88</v>
      </c>
      <c r="M85" s="19">
        <f t="shared" si="15"/>
        <v>0</v>
      </c>
      <c r="N85" s="19">
        <v>0</v>
      </c>
    </row>
    <row r="86" spans="2:14" ht="12.75">
      <c r="B86" s="24">
        <v>20</v>
      </c>
      <c r="C86" s="29">
        <f t="shared" si="8"/>
        <v>14.243000000000006</v>
      </c>
      <c r="D86" s="29">
        <f t="shared" si="9"/>
        <v>0.0265</v>
      </c>
      <c r="E86" s="90">
        <v>106</v>
      </c>
      <c r="F86" s="29">
        <f t="shared" si="10"/>
        <v>16.16</v>
      </c>
      <c r="G86" s="19">
        <f t="shared" si="11"/>
        <v>0</v>
      </c>
      <c r="H86" s="19">
        <v>0</v>
      </c>
      <c r="I86" s="29">
        <f t="shared" si="12"/>
        <v>13.159249999999998</v>
      </c>
      <c r="J86" s="29">
        <f t="shared" si="13"/>
        <v>0.019</v>
      </c>
      <c r="K86" s="19">
        <v>76</v>
      </c>
      <c r="L86" s="29">
        <f t="shared" si="14"/>
        <v>5.88</v>
      </c>
      <c r="M86" s="19">
        <f t="shared" si="15"/>
        <v>0</v>
      </c>
      <c r="N86" s="19">
        <v>0</v>
      </c>
    </row>
    <row r="87" spans="2:14" ht="12.75">
      <c r="B87" s="24">
        <v>21</v>
      </c>
      <c r="C87" s="29">
        <f t="shared" si="8"/>
        <v>14.274250000000006</v>
      </c>
      <c r="D87" s="29">
        <f t="shared" si="9"/>
        <v>0.03125</v>
      </c>
      <c r="E87" s="90">
        <v>125</v>
      </c>
      <c r="F87" s="29">
        <f t="shared" si="10"/>
        <v>16.16</v>
      </c>
      <c r="G87" s="19">
        <f t="shared" si="11"/>
        <v>0</v>
      </c>
      <c r="H87" s="19">
        <v>0</v>
      </c>
      <c r="I87" s="29">
        <f t="shared" si="12"/>
        <v>13.183499999999999</v>
      </c>
      <c r="J87" s="29">
        <f t="shared" si="13"/>
        <v>0.02425</v>
      </c>
      <c r="K87" s="19">
        <v>97</v>
      </c>
      <c r="L87" s="29">
        <f t="shared" si="14"/>
        <v>5.88</v>
      </c>
      <c r="M87" s="19">
        <f t="shared" si="15"/>
        <v>0</v>
      </c>
      <c r="N87" s="19">
        <v>0</v>
      </c>
    </row>
    <row r="88" spans="2:14" ht="12.75">
      <c r="B88" s="24">
        <v>22</v>
      </c>
      <c r="C88" s="29">
        <f t="shared" si="8"/>
        <v>14.303500000000005</v>
      </c>
      <c r="D88" s="29">
        <f t="shared" si="9"/>
        <v>0.02925</v>
      </c>
      <c r="E88" s="90">
        <v>117</v>
      </c>
      <c r="F88" s="29">
        <f t="shared" si="10"/>
        <v>16.16</v>
      </c>
      <c r="G88" s="19">
        <f t="shared" si="11"/>
        <v>0</v>
      </c>
      <c r="H88" s="19">
        <v>0</v>
      </c>
      <c r="I88" s="29">
        <f t="shared" si="12"/>
        <v>13.203999999999999</v>
      </c>
      <c r="J88" s="29">
        <f t="shared" si="13"/>
        <v>0.0205</v>
      </c>
      <c r="K88" s="19">
        <v>82</v>
      </c>
      <c r="L88" s="29">
        <f t="shared" si="14"/>
        <v>5.88</v>
      </c>
      <c r="M88" s="19">
        <f t="shared" si="15"/>
        <v>0</v>
      </c>
      <c r="N88" s="19">
        <v>0</v>
      </c>
    </row>
    <row r="89" spans="2:14" ht="12.75">
      <c r="B89" s="24">
        <v>23</v>
      </c>
      <c r="C89" s="29">
        <f t="shared" si="8"/>
        <v>14.330250000000005</v>
      </c>
      <c r="D89" s="29">
        <f t="shared" si="9"/>
        <v>0.02675</v>
      </c>
      <c r="E89" s="90">
        <v>107</v>
      </c>
      <c r="F89" s="29">
        <f t="shared" si="10"/>
        <v>16.16</v>
      </c>
      <c r="G89" s="19">
        <f t="shared" si="11"/>
        <v>0</v>
      </c>
      <c r="H89" s="19">
        <v>0</v>
      </c>
      <c r="I89" s="29">
        <f t="shared" si="12"/>
        <v>13.222249999999999</v>
      </c>
      <c r="J89" s="29">
        <f t="shared" si="13"/>
        <v>0.01825</v>
      </c>
      <c r="K89" s="19">
        <v>73</v>
      </c>
      <c r="L89" s="29">
        <f t="shared" si="14"/>
        <v>5.88</v>
      </c>
      <c r="M89" s="19">
        <f t="shared" si="15"/>
        <v>0</v>
      </c>
      <c r="N89" s="19">
        <v>0</v>
      </c>
    </row>
    <row r="90" spans="2:14" ht="12.75">
      <c r="B90" s="24">
        <v>24</v>
      </c>
      <c r="C90" s="29">
        <f t="shared" si="8"/>
        <v>14.356750000000005</v>
      </c>
      <c r="D90" s="29">
        <f t="shared" si="9"/>
        <v>0.0265</v>
      </c>
      <c r="E90" s="90">
        <v>106</v>
      </c>
      <c r="F90" s="29">
        <f t="shared" si="10"/>
        <v>16.16</v>
      </c>
      <c r="G90" s="19">
        <f t="shared" si="11"/>
        <v>0</v>
      </c>
      <c r="H90" s="19">
        <v>0</v>
      </c>
      <c r="I90" s="29">
        <f t="shared" si="12"/>
        <v>13.241999999999999</v>
      </c>
      <c r="J90" s="29">
        <f t="shared" si="13"/>
        <v>0.01975</v>
      </c>
      <c r="K90" s="19">
        <v>79</v>
      </c>
      <c r="L90" s="29">
        <f t="shared" si="14"/>
        <v>5.88</v>
      </c>
      <c r="M90" s="19">
        <f t="shared" si="15"/>
        <v>0</v>
      </c>
      <c r="N90" s="19">
        <v>0</v>
      </c>
    </row>
    <row r="91" spans="2:14" ht="12.75">
      <c r="B91" s="24" t="s">
        <v>4</v>
      </c>
      <c r="C91" s="22"/>
      <c r="D91" s="22"/>
      <c r="E91" s="34">
        <f>SUM(E67:E90)</f>
        <v>3667</v>
      </c>
      <c r="F91" s="22"/>
      <c r="G91" s="22"/>
      <c r="H91" s="22">
        <f>SUM(H67:H90)</f>
        <v>0</v>
      </c>
      <c r="I91" s="22"/>
      <c r="J91" s="22"/>
      <c r="K91" s="22">
        <f>SUM(K67:K90)</f>
        <v>2608</v>
      </c>
      <c r="L91" s="22"/>
      <c r="M91" s="22"/>
      <c r="N91" s="22">
        <f>SUM(N67:N90)</f>
        <v>0</v>
      </c>
    </row>
    <row r="92" spans="2:14" ht="15">
      <c r="B92" s="25"/>
      <c r="C92" s="25"/>
      <c r="D92" s="25"/>
      <c r="E92" s="25"/>
      <c r="F92" s="25"/>
      <c r="G92" s="25"/>
      <c r="H92" s="69" t="s">
        <v>99</v>
      </c>
      <c r="I92" s="69"/>
      <c r="J92" s="69"/>
      <c r="K92" s="69"/>
      <c r="L92" s="69"/>
      <c r="M92" s="69"/>
      <c r="N92" s="69"/>
    </row>
    <row r="93" spans="2:8" ht="15.75">
      <c r="B93" s="87"/>
      <c r="C93" s="3"/>
      <c r="D93" s="3"/>
      <c r="E93" s="3"/>
      <c r="F93" s="88"/>
      <c r="G93" s="3"/>
      <c r="H93" s="3"/>
    </row>
    <row r="94" spans="2:14" ht="15">
      <c r="B94" s="12" t="s">
        <v>27</v>
      </c>
      <c r="C94" s="13"/>
      <c r="D94" s="13"/>
      <c r="E94" s="13"/>
      <c r="F94" s="67">
        <v>900411</v>
      </c>
      <c r="G94" s="67"/>
      <c r="H94" s="67"/>
      <c r="I94" s="67"/>
      <c r="J94" s="67"/>
      <c r="K94" s="13"/>
      <c r="L94" s="68" t="s">
        <v>81</v>
      </c>
      <c r="M94" s="68"/>
      <c r="N94" s="68"/>
    </row>
    <row r="95" spans="2:14" ht="15">
      <c r="B95" s="12" t="s">
        <v>29</v>
      </c>
      <c r="C95" s="13"/>
      <c r="D95" s="13"/>
      <c r="E95" s="13"/>
      <c r="F95" s="61" t="s">
        <v>30</v>
      </c>
      <c r="G95" s="61"/>
      <c r="H95" s="61"/>
      <c r="I95" s="61"/>
      <c r="J95" s="61"/>
      <c r="K95" s="13"/>
      <c r="L95" s="61" t="s">
        <v>8</v>
      </c>
      <c r="M95" s="61"/>
      <c r="N95" s="61"/>
    </row>
    <row r="96" spans="2:14" ht="15">
      <c r="B96" s="12" t="s">
        <v>31</v>
      </c>
      <c r="C96" s="13"/>
      <c r="D96" s="13"/>
      <c r="E96" s="13"/>
      <c r="F96" s="62" t="s">
        <v>32</v>
      </c>
      <c r="G96" s="62"/>
      <c r="H96" s="62"/>
      <c r="I96" s="62"/>
      <c r="J96" s="62"/>
      <c r="K96" s="13"/>
      <c r="L96" s="68" t="s">
        <v>82</v>
      </c>
      <c r="M96" s="68"/>
      <c r="N96" s="68"/>
    </row>
    <row r="97" spans="2:14" ht="15">
      <c r="B97" s="13"/>
      <c r="C97" s="13"/>
      <c r="D97" s="64" t="s">
        <v>98</v>
      </c>
      <c r="E97" s="64"/>
      <c r="F97" s="64"/>
      <c r="G97" s="64"/>
      <c r="H97" s="64"/>
      <c r="I97" s="64"/>
      <c r="J97" s="64"/>
      <c r="K97" s="64"/>
      <c r="L97" s="64"/>
      <c r="M97" s="15"/>
      <c r="N97" s="15"/>
    </row>
    <row r="98" spans="2:14" ht="15.7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2:14" ht="12.75">
      <c r="B99" s="65" t="s">
        <v>1</v>
      </c>
      <c r="C99" s="66" t="s">
        <v>2</v>
      </c>
      <c r="D99" s="66"/>
      <c r="E99" s="66"/>
      <c r="F99" s="66"/>
      <c r="G99" s="66"/>
      <c r="H99" s="66"/>
      <c r="I99" s="66" t="s">
        <v>3</v>
      </c>
      <c r="J99" s="66"/>
      <c r="K99" s="66"/>
      <c r="L99" s="66"/>
      <c r="M99" s="66"/>
      <c r="N99" s="66"/>
    </row>
    <row r="100" spans="2:14" ht="12.75">
      <c r="B100" s="65"/>
      <c r="C100" s="60" t="s">
        <v>83</v>
      </c>
      <c r="D100" s="60"/>
      <c r="E100" s="60"/>
      <c r="F100" s="60" t="s">
        <v>84</v>
      </c>
      <c r="G100" s="60"/>
      <c r="H100" s="60"/>
      <c r="I100" s="60" t="s">
        <v>83</v>
      </c>
      <c r="J100" s="60"/>
      <c r="K100" s="60"/>
      <c r="L100" s="60" t="s">
        <v>84</v>
      </c>
      <c r="M100" s="60"/>
      <c r="N100" s="60"/>
    </row>
    <row r="101" spans="2:14" ht="12.75">
      <c r="B101" s="65"/>
      <c r="C101" s="60" t="s">
        <v>85</v>
      </c>
      <c r="D101" s="60"/>
      <c r="E101" s="60"/>
      <c r="F101" s="60" t="s">
        <v>50</v>
      </c>
      <c r="G101" s="60"/>
      <c r="H101" s="60"/>
      <c r="I101" s="60" t="s">
        <v>85</v>
      </c>
      <c r="J101" s="60"/>
      <c r="K101" s="60"/>
      <c r="L101" s="60" t="s">
        <v>50</v>
      </c>
      <c r="M101" s="60"/>
      <c r="N101" s="60"/>
    </row>
    <row r="102" spans="2:14" ht="33.75">
      <c r="B102" s="65"/>
      <c r="C102" s="18" t="s">
        <v>5</v>
      </c>
      <c r="D102" s="18" t="s">
        <v>6</v>
      </c>
      <c r="E102" s="18" t="s">
        <v>7</v>
      </c>
      <c r="F102" s="18" t="s">
        <v>5</v>
      </c>
      <c r="G102" s="18" t="s">
        <v>6</v>
      </c>
      <c r="H102" s="18" t="s">
        <v>7</v>
      </c>
      <c r="I102" s="18" t="s">
        <v>5</v>
      </c>
      <c r="J102" s="18" t="s">
        <v>6</v>
      </c>
      <c r="K102" s="18" t="s">
        <v>7</v>
      </c>
      <c r="L102" s="18" t="s">
        <v>5</v>
      </c>
      <c r="M102" s="18" t="s">
        <v>6</v>
      </c>
      <c r="N102" s="18" t="s">
        <v>7</v>
      </c>
    </row>
    <row r="103" spans="2:14" ht="12.75">
      <c r="B103" s="19">
        <v>1</v>
      </c>
      <c r="C103" s="19">
        <v>2</v>
      </c>
      <c r="D103" s="19">
        <v>3</v>
      </c>
      <c r="E103" s="19">
        <v>4</v>
      </c>
      <c r="F103" s="19">
        <v>5</v>
      </c>
      <c r="G103" s="19">
        <v>6</v>
      </c>
      <c r="H103" s="19">
        <v>7</v>
      </c>
      <c r="I103" s="19">
        <v>2</v>
      </c>
      <c r="J103" s="19">
        <v>3</v>
      </c>
      <c r="K103" s="19">
        <v>4</v>
      </c>
      <c r="L103" s="19">
        <v>11</v>
      </c>
      <c r="M103" s="19">
        <v>12</v>
      </c>
      <c r="N103" s="19">
        <v>13</v>
      </c>
    </row>
    <row r="104" spans="2:14" ht="12.75">
      <c r="B104" s="24">
        <v>0</v>
      </c>
      <c r="C104" s="20">
        <v>258.8</v>
      </c>
      <c r="D104" s="19"/>
      <c r="E104" s="30"/>
      <c r="F104" s="20">
        <v>1028.62</v>
      </c>
      <c r="G104" s="19"/>
      <c r="H104" s="30"/>
      <c r="I104" s="20">
        <v>326.8</v>
      </c>
      <c r="J104" s="19"/>
      <c r="K104" s="30"/>
      <c r="L104" s="19"/>
      <c r="M104" s="19"/>
      <c r="N104" s="19"/>
    </row>
    <row r="105" spans="2:14" ht="12.75">
      <c r="B105" s="24">
        <v>1</v>
      </c>
      <c r="C105" s="20">
        <f>C104+D105</f>
        <v>259.05</v>
      </c>
      <c r="D105" s="41">
        <f>E105/120</f>
        <v>0.25</v>
      </c>
      <c r="E105" s="42">
        <v>30</v>
      </c>
      <c r="F105" s="20">
        <f>F104+G105</f>
        <v>1028.6299999999999</v>
      </c>
      <c r="G105" s="29">
        <f>H105/1500</f>
        <v>0.01</v>
      </c>
      <c r="H105" s="19">
        <v>15</v>
      </c>
      <c r="I105" s="20">
        <f>I104+J105</f>
        <v>326.8</v>
      </c>
      <c r="J105" s="29">
        <f>K105/120</f>
        <v>0</v>
      </c>
      <c r="K105" s="19">
        <v>0</v>
      </c>
      <c r="L105" s="20">
        <f>L104+M105</f>
        <v>0</v>
      </c>
      <c r="M105" s="29">
        <f>N105/2000</f>
        <v>0</v>
      </c>
      <c r="N105" s="19">
        <v>0</v>
      </c>
    </row>
    <row r="106" spans="2:14" ht="12.75">
      <c r="B106" s="24">
        <v>2</v>
      </c>
      <c r="C106" s="20">
        <f aca="true" t="shared" si="16" ref="C106:C128">C105+D106</f>
        <v>259.3</v>
      </c>
      <c r="D106" s="41">
        <f aca="true" t="shared" si="17" ref="D106:D116">E106/120</f>
        <v>0.25</v>
      </c>
      <c r="E106" s="42">
        <v>30</v>
      </c>
      <c r="F106" s="20">
        <f aca="true" t="shared" si="18" ref="F106:F128">F105+G106</f>
        <v>1028.6399999999999</v>
      </c>
      <c r="G106" s="29">
        <f aca="true" t="shared" si="19" ref="G106:G128">H106/1500</f>
        <v>0.01</v>
      </c>
      <c r="H106" s="19">
        <v>15</v>
      </c>
      <c r="I106" s="20">
        <f aca="true" t="shared" si="20" ref="I106:I128">I105+J106</f>
        <v>326.8</v>
      </c>
      <c r="J106" s="29">
        <f aca="true" t="shared" si="21" ref="J106:J128">K106/120</f>
        <v>0</v>
      </c>
      <c r="K106" s="19">
        <v>0</v>
      </c>
      <c r="L106" s="20">
        <f aca="true" t="shared" si="22" ref="L106:L128">L105+M106</f>
        <v>0</v>
      </c>
      <c r="M106" s="29">
        <f aca="true" t="shared" si="23" ref="M106:M128">N106/2000</f>
        <v>0</v>
      </c>
      <c r="N106" s="19">
        <v>0</v>
      </c>
    </row>
    <row r="107" spans="2:14" ht="12.75">
      <c r="B107" s="24">
        <v>3</v>
      </c>
      <c r="C107" s="20">
        <f t="shared" si="16"/>
        <v>259.55</v>
      </c>
      <c r="D107" s="41">
        <f t="shared" si="17"/>
        <v>0.25</v>
      </c>
      <c r="E107" s="33">
        <v>30</v>
      </c>
      <c r="F107" s="20">
        <f t="shared" si="18"/>
        <v>1028.6499999999999</v>
      </c>
      <c r="G107" s="29">
        <f t="shared" si="19"/>
        <v>0.01</v>
      </c>
      <c r="H107" s="19">
        <v>15</v>
      </c>
      <c r="I107" s="20">
        <f t="shared" si="20"/>
        <v>326.8</v>
      </c>
      <c r="J107" s="29">
        <f t="shared" si="21"/>
        <v>0</v>
      </c>
      <c r="K107" s="19">
        <v>0</v>
      </c>
      <c r="L107" s="20">
        <f t="shared" si="22"/>
        <v>0</v>
      </c>
      <c r="M107" s="29">
        <f t="shared" si="23"/>
        <v>0</v>
      </c>
      <c r="N107" s="19">
        <v>0</v>
      </c>
    </row>
    <row r="108" spans="2:14" ht="12.75">
      <c r="B108" s="24">
        <v>4</v>
      </c>
      <c r="C108" s="20">
        <f t="shared" si="16"/>
        <v>259.8</v>
      </c>
      <c r="D108" s="41">
        <f t="shared" si="17"/>
        <v>0.25</v>
      </c>
      <c r="E108" s="33">
        <v>30</v>
      </c>
      <c r="F108" s="20">
        <f t="shared" si="18"/>
        <v>1028.6699999999998</v>
      </c>
      <c r="G108" s="29">
        <f t="shared" si="19"/>
        <v>0.02</v>
      </c>
      <c r="H108" s="19">
        <v>30</v>
      </c>
      <c r="I108" s="20">
        <f t="shared" si="20"/>
        <v>326.8</v>
      </c>
      <c r="J108" s="29">
        <f t="shared" si="21"/>
        <v>0</v>
      </c>
      <c r="K108" s="19">
        <v>0</v>
      </c>
      <c r="L108" s="20">
        <f t="shared" si="22"/>
        <v>0</v>
      </c>
      <c r="M108" s="29">
        <f t="shared" si="23"/>
        <v>0</v>
      </c>
      <c r="N108" s="19">
        <v>0</v>
      </c>
    </row>
    <row r="109" spans="2:14" ht="12.75">
      <c r="B109" s="24">
        <v>5</v>
      </c>
      <c r="C109" s="20">
        <f t="shared" si="16"/>
        <v>260.05</v>
      </c>
      <c r="D109" s="41">
        <f t="shared" si="17"/>
        <v>0.25</v>
      </c>
      <c r="E109" s="33">
        <v>30</v>
      </c>
      <c r="F109" s="20">
        <f t="shared" si="18"/>
        <v>1028.6899999999998</v>
      </c>
      <c r="G109" s="29">
        <f t="shared" si="19"/>
        <v>0.02</v>
      </c>
      <c r="H109" s="19">
        <v>30</v>
      </c>
      <c r="I109" s="20">
        <f t="shared" si="20"/>
        <v>326.8</v>
      </c>
      <c r="J109" s="29">
        <f t="shared" si="21"/>
        <v>0</v>
      </c>
      <c r="K109" s="19">
        <v>0</v>
      </c>
      <c r="L109" s="20">
        <f t="shared" si="22"/>
        <v>0</v>
      </c>
      <c r="M109" s="29">
        <f t="shared" si="23"/>
        <v>0</v>
      </c>
      <c r="N109" s="19">
        <v>0</v>
      </c>
    </row>
    <row r="110" spans="2:14" ht="12.75">
      <c r="B110" s="24">
        <v>6</v>
      </c>
      <c r="C110" s="20">
        <f t="shared" si="16"/>
        <v>260.3</v>
      </c>
      <c r="D110" s="41">
        <f t="shared" si="17"/>
        <v>0.25</v>
      </c>
      <c r="E110" s="33">
        <v>30</v>
      </c>
      <c r="F110" s="20">
        <f t="shared" si="18"/>
        <v>1028.7099999999998</v>
      </c>
      <c r="G110" s="29">
        <f t="shared" si="19"/>
        <v>0.02</v>
      </c>
      <c r="H110" s="19">
        <v>30</v>
      </c>
      <c r="I110" s="20">
        <f t="shared" si="20"/>
        <v>326.8</v>
      </c>
      <c r="J110" s="29">
        <f t="shared" si="21"/>
        <v>0</v>
      </c>
      <c r="K110" s="19">
        <v>0</v>
      </c>
      <c r="L110" s="20">
        <f t="shared" si="22"/>
        <v>0</v>
      </c>
      <c r="M110" s="29">
        <f t="shared" si="23"/>
        <v>0</v>
      </c>
      <c r="N110" s="19">
        <v>0</v>
      </c>
    </row>
    <row r="111" spans="2:14" ht="12.75">
      <c r="B111" s="24">
        <v>7</v>
      </c>
      <c r="C111" s="20">
        <f t="shared" si="16"/>
        <v>260.9666666666667</v>
      </c>
      <c r="D111" s="41">
        <f t="shared" si="17"/>
        <v>0.6666666666666666</v>
      </c>
      <c r="E111" s="33">
        <v>80</v>
      </c>
      <c r="F111" s="20">
        <f t="shared" si="18"/>
        <v>1028.7299999999998</v>
      </c>
      <c r="G111" s="29">
        <f t="shared" si="19"/>
        <v>0.02</v>
      </c>
      <c r="H111" s="19">
        <v>30</v>
      </c>
      <c r="I111" s="20">
        <f t="shared" si="20"/>
        <v>326.8</v>
      </c>
      <c r="J111" s="29">
        <f t="shared" si="21"/>
        <v>0</v>
      </c>
      <c r="K111" s="19">
        <v>0</v>
      </c>
      <c r="L111" s="20">
        <f t="shared" si="22"/>
        <v>0</v>
      </c>
      <c r="M111" s="29">
        <f t="shared" si="23"/>
        <v>0</v>
      </c>
      <c r="N111" s="19">
        <v>0</v>
      </c>
    </row>
    <row r="112" spans="2:14" ht="12.75">
      <c r="B112" s="24">
        <v>8</v>
      </c>
      <c r="C112" s="20">
        <f t="shared" si="16"/>
        <v>261.7166666666667</v>
      </c>
      <c r="D112" s="41">
        <f t="shared" si="17"/>
        <v>0.75</v>
      </c>
      <c r="E112" s="33">
        <v>90</v>
      </c>
      <c r="F112" s="20">
        <f t="shared" si="18"/>
        <v>1028.7499999999998</v>
      </c>
      <c r="G112" s="29">
        <f t="shared" si="19"/>
        <v>0.02</v>
      </c>
      <c r="H112" s="19">
        <v>30</v>
      </c>
      <c r="I112" s="20">
        <f t="shared" si="20"/>
        <v>326.8</v>
      </c>
      <c r="J112" s="29">
        <f t="shared" si="21"/>
        <v>0</v>
      </c>
      <c r="K112" s="19">
        <v>0</v>
      </c>
      <c r="L112" s="20">
        <f t="shared" si="22"/>
        <v>0</v>
      </c>
      <c r="M112" s="29">
        <f t="shared" si="23"/>
        <v>0</v>
      </c>
      <c r="N112" s="19">
        <v>0</v>
      </c>
    </row>
    <row r="113" spans="2:14" ht="12.75">
      <c r="B113" s="24">
        <v>9</v>
      </c>
      <c r="C113" s="20">
        <f t="shared" si="16"/>
        <v>262.4666666666667</v>
      </c>
      <c r="D113" s="41">
        <f t="shared" si="17"/>
        <v>0.75</v>
      </c>
      <c r="E113" s="33">
        <v>90</v>
      </c>
      <c r="F113" s="20">
        <f t="shared" si="18"/>
        <v>1028.7699999999998</v>
      </c>
      <c r="G113" s="29">
        <f t="shared" si="19"/>
        <v>0.02</v>
      </c>
      <c r="H113" s="19">
        <v>30</v>
      </c>
      <c r="I113" s="20">
        <f t="shared" si="20"/>
        <v>326.8</v>
      </c>
      <c r="J113" s="29">
        <f t="shared" si="21"/>
        <v>0</v>
      </c>
      <c r="K113" s="19">
        <v>0</v>
      </c>
      <c r="L113" s="20">
        <f t="shared" si="22"/>
        <v>0</v>
      </c>
      <c r="M113" s="29">
        <f t="shared" si="23"/>
        <v>0</v>
      </c>
      <c r="N113" s="19">
        <v>0</v>
      </c>
    </row>
    <row r="114" spans="2:14" ht="12.75">
      <c r="B114" s="24">
        <v>10</v>
      </c>
      <c r="C114" s="20">
        <f t="shared" si="16"/>
        <v>263.2166666666667</v>
      </c>
      <c r="D114" s="41">
        <f t="shared" si="17"/>
        <v>0.75</v>
      </c>
      <c r="E114" s="33">
        <v>90</v>
      </c>
      <c r="F114" s="20">
        <f t="shared" si="18"/>
        <v>1028.7899999999997</v>
      </c>
      <c r="G114" s="29">
        <f t="shared" si="19"/>
        <v>0.02</v>
      </c>
      <c r="H114" s="19">
        <v>30</v>
      </c>
      <c r="I114" s="20">
        <f t="shared" si="20"/>
        <v>326.8</v>
      </c>
      <c r="J114" s="29">
        <f t="shared" si="21"/>
        <v>0</v>
      </c>
      <c r="K114" s="19">
        <v>0</v>
      </c>
      <c r="L114" s="20">
        <f t="shared" si="22"/>
        <v>0</v>
      </c>
      <c r="M114" s="29">
        <f t="shared" si="23"/>
        <v>0</v>
      </c>
      <c r="N114" s="19">
        <v>0</v>
      </c>
    </row>
    <row r="115" spans="2:14" ht="12.75">
      <c r="B115" s="24">
        <v>11</v>
      </c>
      <c r="C115" s="20">
        <f t="shared" si="16"/>
        <v>264.05</v>
      </c>
      <c r="D115" s="41">
        <f t="shared" si="17"/>
        <v>0.8333333333333334</v>
      </c>
      <c r="E115" s="33">
        <v>100</v>
      </c>
      <c r="F115" s="20">
        <f t="shared" si="18"/>
        <v>1028.8099999999997</v>
      </c>
      <c r="G115" s="29">
        <f t="shared" si="19"/>
        <v>0.02</v>
      </c>
      <c r="H115" s="19">
        <v>30</v>
      </c>
      <c r="I115" s="20">
        <f t="shared" si="20"/>
        <v>326.8</v>
      </c>
      <c r="J115" s="29">
        <f t="shared" si="21"/>
        <v>0</v>
      </c>
      <c r="K115" s="19">
        <v>0</v>
      </c>
      <c r="L115" s="20">
        <f t="shared" si="22"/>
        <v>0</v>
      </c>
      <c r="M115" s="29">
        <f t="shared" si="23"/>
        <v>0</v>
      </c>
      <c r="N115" s="19">
        <v>0</v>
      </c>
    </row>
    <row r="116" spans="2:14" ht="12.75">
      <c r="B116" s="24">
        <v>12</v>
      </c>
      <c r="C116" s="20">
        <f t="shared" si="16"/>
        <v>264.8833333333333</v>
      </c>
      <c r="D116" s="41">
        <f t="shared" si="17"/>
        <v>0.8333333333333334</v>
      </c>
      <c r="E116" s="33">
        <v>100</v>
      </c>
      <c r="F116" s="20">
        <f t="shared" si="18"/>
        <v>1028.8299999999997</v>
      </c>
      <c r="G116" s="29">
        <f t="shared" si="19"/>
        <v>0.02</v>
      </c>
      <c r="H116" s="19">
        <v>30</v>
      </c>
      <c r="I116" s="20">
        <f t="shared" si="20"/>
        <v>326.8</v>
      </c>
      <c r="J116" s="29">
        <f t="shared" si="21"/>
        <v>0</v>
      </c>
      <c r="K116" s="19">
        <v>0</v>
      </c>
      <c r="L116" s="20">
        <f t="shared" si="22"/>
        <v>0</v>
      </c>
      <c r="M116" s="29">
        <f t="shared" si="23"/>
        <v>0</v>
      </c>
      <c r="N116" s="19">
        <v>0</v>
      </c>
    </row>
    <row r="117" spans="2:14" ht="12.75">
      <c r="B117" s="24">
        <v>13</v>
      </c>
      <c r="C117" s="20">
        <f t="shared" si="16"/>
        <v>265.46666666666664</v>
      </c>
      <c r="D117" s="41">
        <f aca="true" t="shared" si="24" ref="D117:D128">E118/120</f>
        <v>0.5833333333333334</v>
      </c>
      <c r="E117" s="33">
        <v>100</v>
      </c>
      <c r="F117" s="20">
        <f t="shared" si="18"/>
        <v>1028.8499999999997</v>
      </c>
      <c r="G117" s="29">
        <f t="shared" si="19"/>
        <v>0.02</v>
      </c>
      <c r="H117" s="19">
        <v>30</v>
      </c>
      <c r="I117" s="20">
        <f t="shared" si="20"/>
        <v>326.8</v>
      </c>
      <c r="J117" s="29">
        <f t="shared" si="21"/>
        <v>0</v>
      </c>
      <c r="K117" s="19">
        <v>0</v>
      </c>
      <c r="L117" s="20">
        <f t="shared" si="22"/>
        <v>0</v>
      </c>
      <c r="M117" s="29">
        <f t="shared" si="23"/>
        <v>0</v>
      </c>
      <c r="N117" s="19">
        <v>0</v>
      </c>
    </row>
    <row r="118" spans="2:14" ht="12.75">
      <c r="B118" s="24">
        <v>14</v>
      </c>
      <c r="C118" s="20">
        <f t="shared" si="16"/>
        <v>265.96666666666664</v>
      </c>
      <c r="D118" s="41">
        <f t="shared" si="24"/>
        <v>0.5</v>
      </c>
      <c r="E118" s="33">
        <v>70</v>
      </c>
      <c r="F118" s="20">
        <f t="shared" si="18"/>
        <v>1028.8699999999997</v>
      </c>
      <c r="G118" s="29">
        <f t="shared" si="19"/>
        <v>0.02</v>
      </c>
      <c r="H118" s="19">
        <v>30</v>
      </c>
      <c r="I118" s="20">
        <f t="shared" si="20"/>
        <v>326.8</v>
      </c>
      <c r="J118" s="29">
        <f t="shared" si="21"/>
        <v>0</v>
      </c>
      <c r="K118" s="19">
        <v>0</v>
      </c>
      <c r="L118" s="20">
        <f t="shared" si="22"/>
        <v>0</v>
      </c>
      <c r="M118" s="29">
        <f t="shared" si="23"/>
        <v>0</v>
      </c>
      <c r="N118" s="19">
        <v>0</v>
      </c>
    </row>
    <row r="119" spans="2:14" ht="12.75">
      <c r="B119" s="24">
        <v>15</v>
      </c>
      <c r="C119" s="20">
        <f t="shared" si="16"/>
        <v>266.46666666666664</v>
      </c>
      <c r="D119" s="41">
        <f t="shared" si="24"/>
        <v>0.5</v>
      </c>
      <c r="E119" s="33">
        <v>60</v>
      </c>
      <c r="F119" s="20">
        <f t="shared" si="18"/>
        <v>1028.8899999999996</v>
      </c>
      <c r="G119" s="29">
        <f t="shared" si="19"/>
        <v>0.02</v>
      </c>
      <c r="H119" s="19">
        <v>30</v>
      </c>
      <c r="I119" s="20">
        <f t="shared" si="20"/>
        <v>326.8</v>
      </c>
      <c r="J119" s="29">
        <f t="shared" si="21"/>
        <v>0</v>
      </c>
      <c r="K119" s="19">
        <v>0</v>
      </c>
      <c r="L119" s="20">
        <f t="shared" si="22"/>
        <v>0</v>
      </c>
      <c r="M119" s="29">
        <f t="shared" si="23"/>
        <v>0</v>
      </c>
      <c r="N119" s="19">
        <v>0</v>
      </c>
    </row>
    <row r="120" spans="2:14" ht="12.75">
      <c r="B120" s="24">
        <v>16</v>
      </c>
      <c r="C120" s="20">
        <f t="shared" si="16"/>
        <v>267.04999999999995</v>
      </c>
      <c r="D120" s="41">
        <f t="shared" si="24"/>
        <v>0.5833333333333334</v>
      </c>
      <c r="E120" s="33">
        <v>60</v>
      </c>
      <c r="F120" s="20">
        <f t="shared" si="18"/>
        <v>1028.9099999999996</v>
      </c>
      <c r="G120" s="29">
        <f t="shared" si="19"/>
        <v>0.02</v>
      </c>
      <c r="H120" s="19">
        <v>30</v>
      </c>
      <c r="I120" s="20">
        <f t="shared" si="20"/>
        <v>326.8</v>
      </c>
      <c r="J120" s="29">
        <f t="shared" si="21"/>
        <v>0</v>
      </c>
      <c r="K120" s="19">
        <v>0</v>
      </c>
      <c r="L120" s="20">
        <f t="shared" si="22"/>
        <v>0</v>
      </c>
      <c r="M120" s="29">
        <f t="shared" si="23"/>
        <v>0</v>
      </c>
      <c r="N120" s="19">
        <v>0</v>
      </c>
    </row>
    <row r="121" spans="2:14" ht="12.75">
      <c r="B121" s="24">
        <v>17</v>
      </c>
      <c r="C121" s="20">
        <f t="shared" si="16"/>
        <v>267.63333333333327</v>
      </c>
      <c r="D121" s="41">
        <f t="shared" si="24"/>
        <v>0.5833333333333334</v>
      </c>
      <c r="E121" s="33">
        <v>70</v>
      </c>
      <c r="F121" s="20">
        <f t="shared" si="18"/>
        <v>1028.9299999999996</v>
      </c>
      <c r="G121" s="29">
        <f t="shared" si="19"/>
        <v>0.02</v>
      </c>
      <c r="H121" s="19">
        <v>30</v>
      </c>
      <c r="I121" s="20">
        <f t="shared" si="20"/>
        <v>326.8</v>
      </c>
      <c r="J121" s="29">
        <f t="shared" si="21"/>
        <v>0</v>
      </c>
      <c r="K121" s="19">
        <v>0</v>
      </c>
      <c r="L121" s="20">
        <f t="shared" si="22"/>
        <v>0</v>
      </c>
      <c r="M121" s="29">
        <f t="shared" si="23"/>
        <v>0</v>
      </c>
      <c r="N121" s="19">
        <v>0</v>
      </c>
    </row>
    <row r="122" spans="2:14" ht="12.75">
      <c r="B122" s="24">
        <v>18</v>
      </c>
      <c r="C122" s="20">
        <f t="shared" si="16"/>
        <v>268.2166666666666</v>
      </c>
      <c r="D122" s="41">
        <f t="shared" si="24"/>
        <v>0.5833333333333334</v>
      </c>
      <c r="E122" s="33">
        <v>70</v>
      </c>
      <c r="F122" s="20">
        <f t="shared" si="18"/>
        <v>1028.9399999999996</v>
      </c>
      <c r="G122" s="29">
        <f t="shared" si="19"/>
        <v>0.01</v>
      </c>
      <c r="H122" s="19">
        <v>15</v>
      </c>
      <c r="I122" s="20">
        <f t="shared" si="20"/>
        <v>326.8</v>
      </c>
      <c r="J122" s="29">
        <f t="shared" si="21"/>
        <v>0</v>
      </c>
      <c r="K122" s="19">
        <v>0</v>
      </c>
      <c r="L122" s="20">
        <f t="shared" si="22"/>
        <v>0</v>
      </c>
      <c r="M122" s="29">
        <f t="shared" si="23"/>
        <v>0</v>
      </c>
      <c r="N122" s="19">
        <v>0</v>
      </c>
    </row>
    <row r="123" spans="2:14" ht="12.75">
      <c r="B123" s="24">
        <v>19</v>
      </c>
      <c r="C123" s="20">
        <f t="shared" si="16"/>
        <v>268.7999999999999</v>
      </c>
      <c r="D123" s="41">
        <f t="shared" si="24"/>
        <v>0.5833333333333334</v>
      </c>
      <c r="E123" s="33">
        <v>70</v>
      </c>
      <c r="F123" s="20">
        <f t="shared" si="18"/>
        <v>1028.9499999999996</v>
      </c>
      <c r="G123" s="29">
        <f t="shared" si="19"/>
        <v>0.01</v>
      </c>
      <c r="H123" s="19">
        <v>15</v>
      </c>
      <c r="I123" s="20">
        <f t="shared" si="20"/>
        <v>326.8</v>
      </c>
      <c r="J123" s="29">
        <f t="shared" si="21"/>
        <v>0</v>
      </c>
      <c r="K123" s="19">
        <v>0</v>
      </c>
      <c r="L123" s="20">
        <f t="shared" si="22"/>
        <v>0</v>
      </c>
      <c r="M123" s="29">
        <f t="shared" si="23"/>
        <v>0</v>
      </c>
      <c r="N123" s="19">
        <v>0</v>
      </c>
    </row>
    <row r="124" spans="2:14" ht="12.75">
      <c r="B124" s="24">
        <v>20</v>
      </c>
      <c r="C124" s="20">
        <f t="shared" si="16"/>
        <v>269.3833333333332</v>
      </c>
      <c r="D124" s="41">
        <f t="shared" si="24"/>
        <v>0.5833333333333334</v>
      </c>
      <c r="E124" s="33">
        <v>70</v>
      </c>
      <c r="F124" s="20">
        <f t="shared" si="18"/>
        <v>1028.9599999999996</v>
      </c>
      <c r="G124" s="29">
        <f t="shared" si="19"/>
        <v>0.01</v>
      </c>
      <c r="H124" s="19">
        <v>15</v>
      </c>
      <c r="I124" s="20">
        <f t="shared" si="20"/>
        <v>326.8</v>
      </c>
      <c r="J124" s="29">
        <f t="shared" si="21"/>
        <v>0</v>
      </c>
      <c r="K124" s="19">
        <v>0</v>
      </c>
      <c r="L124" s="20">
        <f t="shared" si="22"/>
        <v>0</v>
      </c>
      <c r="M124" s="29">
        <f t="shared" si="23"/>
        <v>0</v>
      </c>
      <c r="N124" s="19">
        <v>0</v>
      </c>
    </row>
    <row r="125" spans="2:14" ht="14.25" customHeight="1">
      <c r="B125" s="24">
        <v>21</v>
      </c>
      <c r="C125" s="20">
        <f t="shared" si="16"/>
        <v>269.8833333333332</v>
      </c>
      <c r="D125" s="41">
        <f t="shared" si="24"/>
        <v>0.5</v>
      </c>
      <c r="E125" s="33">
        <v>70</v>
      </c>
      <c r="F125" s="20">
        <f t="shared" si="18"/>
        <v>1028.9699999999996</v>
      </c>
      <c r="G125" s="29">
        <f t="shared" si="19"/>
        <v>0.01</v>
      </c>
      <c r="H125" s="19">
        <v>15</v>
      </c>
      <c r="I125" s="20">
        <f t="shared" si="20"/>
        <v>326.8</v>
      </c>
      <c r="J125" s="29">
        <f t="shared" si="21"/>
        <v>0</v>
      </c>
      <c r="K125" s="19">
        <v>0</v>
      </c>
      <c r="L125" s="20">
        <f t="shared" si="22"/>
        <v>0</v>
      </c>
      <c r="M125" s="29">
        <f t="shared" si="23"/>
        <v>0</v>
      </c>
      <c r="N125" s="19">
        <v>0</v>
      </c>
    </row>
    <row r="126" spans="2:14" ht="12.75">
      <c r="B126" s="24">
        <v>22</v>
      </c>
      <c r="C126" s="20">
        <f t="shared" si="16"/>
        <v>270.3833333333332</v>
      </c>
      <c r="D126" s="41">
        <f t="shared" si="24"/>
        <v>0.5</v>
      </c>
      <c r="E126" s="33">
        <v>60</v>
      </c>
      <c r="F126" s="20">
        <f t="shared" si="18"/>
        <v>1028.9799999999996</v>
      </c>
      <c r="G126" s="29">
        <f t="shared" si="19"/>
        <v>0.01</v>
      </c>
      <c r="H126" s="19">
        <v>15</v>
      </c>
      <c r="I126" s="20">
        <f t="shared" si="20"/>
        <v>326.8</v>
      </c>
      <c r="J126" s="29">
        <f t="shared" si="21"/>
        <v>0</v>
      </c>
      <c r="K126" s="19">
        <v>0</v>
      </c>
      <c r="L126" s="20">
        <f t="shared" si="22"/>
        <v>0</v>
      </c>
      <c r="M126" s="29">
        <f t="shared" si="23"/>
        <v>0</v>
      </c>
      <c r="N126" s="19">
        <v>0</v>
      </c>
    </row>
    <row r="127" spans="2:14" ht="12.75">
      <c r="B127" s="24">
        <v>23</v>
      </c>
      <c r="C127" s="20">
        <f t="shared" si="16"/>
        <v>270.6333333333332</v>
      </c>
      <c r="D127" s="41">
        <f t="shared" si="24"/>
        <v>0.25</v>
      </c>
      <c r="E127" s="33">
        <v>60</v>
      </c>
      <c r="F127" s="20">
        <f t="shared" si="18"/>
        <v>1028.9899999999996</v>
      </c>
      <c r="G127" s="29">
        <f t="shared" si="19"/>
        <v>0.01</v>
      </c>
      <c r="H127" s="19">
        <v>15</v>
      </c>
      <c r="I127" s="20">
        <f t="shared" si="20"/>
        <v>326.8</v>
      </c>
      <c r="J127" s="29">
        <f t="shared" si="21"/>
        <v>0</v>
      </c>
      <c r="K127" s="19">
        <v>0</v>
      </c>
      <c r="L127" s="20">
        <f t="shared" si="22"/>
        <v>0</v>
      </c>
      <c r="M127" s="29">
        <f t="shared" si="23"/>
        <v>0</v>
      </c>
      <c r="N127" s="19">
        <v>0</v>
      </c>
    </row>
    <row r="128" spans="2:14" ht="12.75">
      <c r="B128" s="24">
        <v>24</v>
      </c>
      <c r="C128" s="20">
        <f t="shared" si="16"/>
        <v>283.2999999999999</v>
      </c>
      <c r="D128" s="41">
        <f t="shared" si="24"/>
        <v>12.666666666666666</v>
      </c>
      <c r="E128" s="33">
        <v>30</v>
      </c>
      <c r="F128" s="20">
        <f t="shared" si="18"/>
        <v>1028.9999999999995</v>
      </c>
      <c r="G128" s="29">
        <f t="shared" si="19"/>
        <v>0.01</v>
      </c>
      <c r="H128" s="19">
        <v>15</v>
      </c>
      <c r="I128" s="20">
        <f t="shared" si="20"/>
        <v>326.8</v>
      </c>
      <c r="J128" s="29">
        <f t="shared" si="21"/>
        <v>0</v>
      </c>
      <c r="K128" s="19">
        <v>0</v>
      </c>
      <c r="L128" s="20">
        <f t="shared" si="22"/>
        <v>0</v>
      </c>
      <c r="M128" s="29">
        <f t="shared" si="23"/>
        <v>0</v>
      </c>
      <c r="N128" s="19">
        <v>0</v>
      </c>
    </row>
    <row r="129" spans="2:14" ht="12.75">
      <c r="B129" s="24" t="s">
        <v>4</v>
      </c>
      <c r="C129" s="22"/>
      <c r="D129" s="22"/>
      <c r="E129" s="43">
        <f>SUM(E105:E128)</f>
        <v>1520</v>
      </c>
      <c r="F129" s="22"/>
      <c r="G129" s="22"/>
      <c r="H129" s="43">
        <f>SUM(H105:H128)</f>
        <v>570</v>
      </c>
      <c r="I129" s="22"/>
      <c r="J129" s="22"/>
      <c r="K129" s="22">
        <f>SUM(K105:K128)</f>
        <v>0</v>
      </c>
      <c r="L129" s="22"/>
      <c r="M129" s="22"/>
      <c r="N129" s="22">
        <f>SUM(N105:N128)</f>
        <v>0</v>
      </c>
    </row>
    <row r="130" spans="2:14" ht="15">
      <c r="B130" s="25"/>
      <c r="C130" s="25"/>
      <c r="D130" s="25"/>
      <c r="E130" s="25"/>
      <c r="F130" s="25"/>
      <c r="G130" s="25"/>
      <c r="H130" s="69" t="s">
        <v>99</v>
      </c>
      <c r="I130" s="69"/>
      <c r="J130" s="69"/>
      <c r="K130" s="69"/>
      <c r="L130" s="69"/>
      <c r="M130" s="69"/>
      <c r="N130" s="69"/>
    </row>
    <row r="132" spans="2:14" ht="15">
      <c r="B132" s="12" t="s">
        <v>27</v>
      </c>
      <c r="C132" s="13"/>
      <c r="D132" s="13"/>
      <c r="E132" s="13"/>
      <c r="F132" s="67">
        <v>900411</v>
      </c>
      <c r="G132" s="67"/>
      <c r="H132" s="67"/>
      <c r="I132" s="67"/>
      <c r="J132" s="67"/>
      <c r="K132" s="13"/>
      <c r="L132" s="68" t="s">
        <v>52</v>
      </c>
      <c r="M132" s="68"/>
      <c r="N132" s="68"/>
    </row>
    <row r="133" spans="2:14" ht="15">
      <c r="B133" s="12" t="s">
        <v>29</v>
      </c>
      <c r="C133" s="13"/>
      <c r="D133" s="13"/>
      <c r="E133" s="13"/>
      <c r="F133" s="61" t="s">
        <v>30</v>
      </c>
      <c r="G133" s="61"/>
      <c r="H133" s="61"/>
      <c r="I133" s="61"/>
      <c r="J133" s="61"/>
      <c r="K133" s="13"/>
      <c r="L133" s="61" t="s">
        <v>8</v>
      </c>
      <c r="M133" s="61"/>
      <c r="N133" s="61"/>
    </row>
    <row r="134" spans="2:14" ht="15">
      <c r="B134" s="12" t="s">
        <v>31</v>
      </c>
      <c r="C134" s="13"/>
      <c r="D134" s="13"/>
      <c r="E134" s="13"/>
      <c r="F134" s="62" t="s">
        <v>32</v>
      </c>
      <c r="G134" s="62"/>
      <c r="H134" s="62"/>
      <c r="I134" s="62"/>
      <c r="J134" s="62"/>
      <c r="K134" s="13"/>
      <c r="L134" s="63" t="s">
        <v>53</v>
      </c>
      <c r="M134" s="63"/>
      <c r="N134" s="63"/>
    </row>
    <row r="135" spans="2:14" ht="15">
      <c r="B135" s="13"/>
      <c r="C135" s="13"/>
      <c r="D135" s="64" t="s">
        <v>98</v>
      </c>
      <c r="E135" s="64"/>
      <c r="F135" s="64"/>
      <c r="G135" s="64"/>
      <c r="H135" s="64"/>
      <c r="I135" s="64"/>
      <c r="J135" s="64"/>
      <c r="K135" s="64"/>
      <c r="L135" s="64"/>
      <c r="M135" s="15"/>
      <c r="N135" s="15"/>
    </row>
    <row r="136" spans="2:14" ht="15.7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2:14" ht="12.75">
      <c r="B137" s="65" t="s">
        <v>1</v>
      </c>
      <c r="C137" s="66" t="s">
        <v>2</v>
      </c>
      <c r="D137" s="66"/>
      <c r="E137" s="66"/>
      <c r="F137" s="66"/>
      <c r="G137" s="66"/>
      <c r="H137" s="66"/>
      <c r="I137" s="66" t="s">
        <v>3</v>
      </c>
      <c r="J137" s="66"/>
      <c r="K137" s="66"/>
      <c r="L137" s="66"/>
      <c r="M137" s="66"/>
      <c r="N137" s="66"/>
    </row>
    <row r="138" spans="2:14" ht="12.75">
      <c r="B138" s="65"/>
      <c r="C138" s="60" t="s">
        <v>61</v>
      </c>
      <c r="D138" s="60"/>
      <c r="E138" s="60"/>
      <c r="F138" s="60" t="s">
        <v>62</v>
      </c>
      <c r="G138" s="60"/>
      <c r="H138" s="60"/>
      <c r="I138" s="60" t="s">
        <v>63</v>
      </c>
      <c r="J138" s="60"/>
      <c r="K138" s="60"/>
      <c r="L138" s="60" t="s">
        <v>62</v>
      </c>
      <c r="M138" s="60"/>
      <c r="N138" s="60"/>
    </row>
    <row r="139" spans="2:14" ht="12.75">
      <c r="B139" s="65"/>
      <c r="C139" s="60" t="s">
        <v>44</v>
      </c>
      <c r="D139" s="60"/>
      <c r="E139" s="60"/>
      <c r="F139" s="60" t="s">
        <v>50</v>
      </c>
      <c r="G139" s="60"/>
      <c r="H139" s="60"/>
      <c r="I139" s="60" t="s">
        <v>44</v>
      </c>
      <c r="J139" s="60"/>
      <c r="K139" s="60"/>
      <c r="L139" s="60" t="s">
        <v>50</v>
      </c>
      <c r="M139" s="60"/>
      <c r="N139" s="60"/>
    </row>
    <row r="140" spans="2:14" ht="33.75">
      <c r="B140" s="65"/>
      <c r="C140" s="18" t="s">
        <v>5</v>
      </c>
      <c r="D140" s="18" t="s">
        <v>6</v>
      </c>
      <c r="E140" s="18" t="s">
        <v>7</v>
      </c>
      <c r="F140" s="18" t="s">
        <v>5</v>
      </c>
      <c r="G140" s="18" t="s">
        <v>6</v>
      </c>
      <c r="H140" s="18" t="s">
        <v>7</v>
      </c>
      <c r="I140" s="18" t="s">
        <v>5</v>
      </c>
      <c r="J140" s="18" t="s">
        <v>6</v>
      </c>
      <c r="K140" s="18" t="s">
        <v>7</v>
      </c>
      <c r="L140" s="18" t="s">
        <v>5</v>
      </c>
      <c r="M140" s="18" t="s">
        <v>6</v>
      </c>
      <c r="N140" s="18" t="s">
        <v>7</v>
      </c>
    </row>
    <row r="141" spans="2:14" ht="12.75">
      <c r="B141" s="19">
        <v>1</v>
      </c>
      <c r="C141" s="19">
        <v>2</v>
      </c>
      <c r="D141" s="19">
        <v>3</v>
      </c>
      <c r="E141" s="19">
        <v>4</v>
      </c>
      <c r="F141" s="19">
        <v>5</v>
      </c>
      <c r="G141" s="19">
        <v>6</v>
      </c>
      <c r="H141" s="19">
        <v>7</v>
      </c>
      <c r="I141" s="19">
        <v>5</v>
      </c>
      <c r="J141" s="19">
        <v>6</v>
      </c>
      <c r="K141" s="19">
        <v>7</v>
      </c>
      <c r="L141" s="19">
        <v>11</v>
      </c>
      <c r="M141" s="19">
        <v>12</v>
      </c>
      <c r="N141" s="19">
        <v>13</v>
      </c>
    </row>
    <row r="142" spans="2:14" ht="12.75">
      <c r="B142" s="24">
        <v>0</v>
      </c>
      <c r="C142" s="29">
        <v>45.61</v>
      </c>
      <c r="D142" s="29"/>
      <c r="E142" s="19"/>
      <c r="F142" s="29">
        <v>146.54</v>
      </c>
      <c r="G142" s="29"/>
      <c r="H142" s="19"/>
      <c r="I142" s="20">
        <v>7.42</v>
      </c>
      <c r="J142" s="19"/>
      <c r="K142" s="19"/>
      <c r="L142" s="29">
        <v>54.87</v>
      </c>
      <c r="M142" s="29"/>
      <c r="N142" s="19"/>
    </row>
    <row r="143" spans="2:14" ht="12.75">
      <c r="B143" s="24">
        <v>1</v>
      </c>
      <c r="C143" s="29">
        <f>C142+D143</f>
        <v>45.6235</v>
      </c>
      <c r="D143" s="29">
        <f>E143/2000</f>
        <v>0.0135</v>
      </c>
      <c r="E143" s="90">
        <v>27</v>
      </c>
      <c r="F143" s="29">
        <f>F142+G143</f>
        <v>146.62199999999999</v>
      </c>
      <c r="G143" s="29">
        <f>H143/1500</f>
        <v>0.082</v>
      </c>
      <c r="H143" s="90">
        <v>123</v>
      </c>
      <c r="I143" s="20">
        <f>I142+J143</f>
        <v>7.42</v>
      </c>
      <c r="J143" s="19">
        <f>K143/2000</f>
        <v>0</v>
      </c>
      <c r="K143" s="33">
        <v>0</v>
      </c>
      <c r="L143" s="29">
        <f>L142+M143</f>
        <v>54.89</v>
      </c>
      <c r="M143" s="29">
        <f>N143/1500</f>
        <v>0.02</v>
      </c>
      <c r="N143" s="19">
        <v>30</v>
      </c>
    </row>
    <row r="144" spans="2:14" ht="12.75">
      <c r="B144" s="24">
        <v>2</v>
      </c>
      <c r="C144" s="29">
        <f aca="true" t="shared" si="25" ref="C144:C166">C143+D144</f>
        <v>45.636</v>
      </c>
      <c r="D144" s="29">
        <f aca="true" t="shared" si="26" ref="D144:D166">E144/2000</f>
        <v>0.0125</v>
      </c>
      <c r="E144" s="90">
        <v>25</v>
      </c>
      <c r="F144" s="29">
        <f aca="true" t="shared" si="27" ref="F144:F166">F143+G144</f>
        <v>146.70533333333333</v>
      </c>
      <c r="G144" s="29">
        <f aca="true" t="shared" si="28" ref="G144:G166">H144/1500</f>
        <v>0.08333333333333333</v>
      </c>
      <c r="H144" s="90">
        <v>125</v>
      </c>
      <c r="I144" s="20">
        <f aca="true" t="shared" si="29" ref="I144:I166">I143+J144</f>
        <v>7.42</v>
      </c>
      <c r="J144" s="19">
        <f aca="true" t="shared" si="30" ref="J144:J166">K144/2000</f>
        <v>0</v>
      </c>
      <c r="K144" s="33">
        <v>0</v>
      </c>
      <c r="L144" s="29">
        <f aca="true" t="shared" si="31" ref="L144:L166">L143+M144</f>
        <v>54.912</v>
      </c>
      <c r="M144" s="29">
        <f aca="true" t="shared" si="32" ref="M144:M166">N144/1500</f>
        <v>0.022</v>
      </c>
      <c r="N144" s="19">
        <v>33</v>
      </c>
    </row>
    <row r="145" spans="2:14" ht="12.75">
      <c r="B145" s="24">
        <v>3</v>
      </c>
      <c r="C145" s="29">
        <f t="shared" si="25"/>
        <v>45.648</v>
      </c>
      <c r="D145" s="29">
        <f t="shared" si="26"/>
        <v>0.012</v>
      </c>
      <c r="E145" s="90">
        <v>24</v>
      </c>
      <c r="F145" s="29">
        <f t="shared" si="27"/>
        <v>146.78733333333332</v>
      </c>
      <c r="G145" s="29">
        <f t="shared" si="28"/>
        <v>0.082</v>
      </c>
      <c r="H145" s="90">
        <v>123</v>
      </c>
      <c r="I145" s="20">
        <f t="shared" si="29"/>
        <v>7.42</v>
      </c>
      <c r="J145" s="19">
        <f t="shared" si="30"/>
        <v>0</v>
      </c>
      <c r="K145" s="33">
        <v>0</v>
      </c>
      <c r="L145" s="29">
        <f t="shared" si="31"/>
        <v>54.932</v>
      </c>
      <c r="M145" s="29">
        <f t="shared" si="32"/>
        <v>0.02</v>
      </c>
      <c r="N145" s="19">
        <v>30</v>
      </c>
    </row>
    <row r="146" spans="2:14" ht="12.75">
      <c r="B146" s="24">
        <v>4</v>
      </c>
      <c r="C146" s="29">
        <f t="shared" si="25"/>
        <v>45.660000000000004</v>
      </c>
      <c r="D146" s="29">
        <f t="shared" si="26"/>
        <v>0.012</v>
      </c>
      <c r="E146" s="90">
        <v>24</v>
      </c>
      <c r="F146" s="29">
        <f t="shared" si="27"/>
        <v>146.87199999999999</v>
      </c>
      <c r="G146" s="29">
        <f t="shared" si="28"/>
        <v>0.08466666666666667</v>
      </c>
      <c r="H146" s="90">
        <v>127</v>
      </c>
      <c r="I146" s="20">
        <f t="shared" si="29"/>
        <v>7.42</v>
      </c>
      <c r="J146" s="19">
        <f t="shared" si="30"/>
        <v>0</v>
      </c>
      <c r="K146" s="33">
        <v>0</v>
      </c>
      <c r="L146" s="29">
        <f t="shared" si="31"/>
        <v>54.954</v>
      </c>
      <c r="M146" s="29">
        <f t="shared" si="32"/>
        <v>0.022</v>
      </c>
      <c r="N146" s="19">
        <v>33</v>
      </c>
    </row>
    <row r="147" spans="2:14" ht="12.75">
      <c r="B147" s="24">
        <v>5</v>
      </c>
      <c r="C147" s="29">
        <f t="shared" si="25"/>
        <v>45.672000000000004</v>
      </c>
      <c r="D147" s="29">
        <f t="shared" si="26"/>
        <v>0.012</v>
      </c>
      <c r="E147" s="90">
        <v>24</v>
      </c>
      <c r="F147" s="29">
        <f t="shared" si="27"/>
        <v>146.964</v>
      </c>
      <c r="G147" s="29">
        <f t="shared" si="28"/>
        <v>0.092</v>
      </c>
      <c r="H147" s="90">
        <v>138</v>
      </c>
      <c r="I147" s="20">
        <f t="shared" si="29"/>
        <v>7.42</v>
      </c>
      <c r="J147" s="19">
        <f t="shared" si="30"/>
        <v>0</v>
      </c>
      <c r="K147" s="33">
        <v>0</v>
      </c>
      <c r="L147" s="29">
        <f t="shared" si="31"/>
        <v>54.974666666666664</v>
      </c>
      <c r="M147" s="29">
        <f t="shared" si="32"/>
        <v>0.020666666666666667</v>
      </c>
      <c r="N147" s="19">
        <v>31</v>
      </c>
    </row>
    <row r="148" spans="2:14" ht="12.75">
      <c r="B148" s="24">
        <v>6</v>
      </c>
      <c r="C148" s="29">
        <f t="shared" si="25"/>
        <v>45.684000000000005</v>
      </c>
      <c r="D148" s="29">
        <f t="shared" si="26"/>
        <v>0.012</v>
      </c>
      <c r="E148" s="90">
        <v>24</v>
      </c>
      <c r="F148" s="29">
        <f t="shared" si="27"/>
        <v>147.06933333333333</v>
      </c>
      <c r="G148" s="29">
        <f t="shared" si="28"/>
        <v>0.10533333333333333</v>
      </c>
      <c r="H148" s="90">
        <v>158</v>
      </c>
      <c r="I148" s="20">
        <f t="shared" si="29"/>
        <v>7.42</v>
      </c>
      <c r="J148" s="19">
        <f t="shared" si="30"/>
        <v>0</v>
      </c>
      <c r="K148" s="33">
        <v>0</v>
      </c>
      <c r="L148" s="29">
        <f t="shared" si="31"/>
        <v>55</v>
      </c>
      <c r="M148" s="29">
        <f t="shared" si="32"/>
        <v>0.025333333333333333</v>
      </c>
      <c r="N148" s="19">
        <v>38</v>
      </c>
    </row>
    <row r="149" spans="2:14" ht="12.75">
      <c r="B149" s="24">
        <v>7</v>
      </c>
      <c r="C149" s="29">
        <f t="shared" si="25"/>
        <v>45.69650000000001</v>
      </c>
      <c r="D149" s="29">
        <f t="shared" si="26"/>
        <v>0.0125</v>
      </c>
      <c r="E149" s="90">
        <v>25</v>
      </c>
      <c r="F149" s="29">
        <f t="shared" si="27"/>
        <v>147.178</v>
      </c>
      <c r="G149" s="29">
        <f t="shared" si="28"/>
        <v>0.10866666666666666</v>
      </c>
      <c r="H149" s="90">
        <v>163</v>
      </c>
      <c r="I149" s="20">
        <f t="shared" si="29"/>
        <v>7.42</v>
      </c>
      <c r="J149" s="19">
        <f t="shared" si="30"/>
        <v>0</v>
      </c>
      <c r="K149" s="33">
        <v>0</v>
      </c>
      <c r="L149" s="29">
        <f t="shared" si="31"/>
        <v>55.04</v>
      </c>
      <c r="M149" s="29">
        <f t="shared" si="32"/>
        <v>0.04</v>
      </c>
      <c r="N149" s="19">
        <v>60</v>
      </c>
    </row>
    <row r="150" spans="2:14" ht="12.75">
      <c r="B150" s="24">
        <v>8</v>
      </c>
      <c r="C150" s="29">
        <f t="shared" si="25"/>
        <v>45.70850000000001</v>
      </c>
      <c r="D150" s="29">
        <f t="shared" si="26"/>
        <v>0.012</v>
      </c>
      <c r="E150" s="90">
        <v>24</v>
      </c>
      <c r="F150" s="29">
        <f t="shared" si="27"/>
        <v>147.30333333333334</v>
      </c>
      <c r="G150" s="29">
        <f t="shared" si="28"/>
        <v>0.12533333333333332</v>
      </c>
      <c r="H150" s="90">
        <v>188</v>
      </c>
      <c r="I150" s="20">
        <f t="shared" si="29"/>
        <v>7.42</v>
      </c>
      <c r="J150" s="19">
        <f t="shared" si="30"/>
        <v>0</v>
      </c>
      <c r="K150" s="33">
        <v>0</v>
      </c>
      <c r="L150" s="29">
        <f t="shared" si="31"/>
        <v>55.086666666666666</v>
      </c>
      <c r="M150" s="29">
        <f t="shared" si="32"/>
        <v>0.04666666666666667</v>
      </c>
      <c r="N150" s="19">
        <v>70</v>
      </c>
    </row>
    <row r="151" spans="2:14" ht="12.75">
      <c r="B151" s="24">
        <v>9</v>
      </c>
      <c r="C151" s="29">
        <f t="shared" si="25"/>
        <v>45.72100000000001</v>
      </c>
      <c r="D151" s="29">
        <f t="shared" si="26"/>
        <v>0.0125</v>
      </c>
      <c r="E151" s="90">
        <v>25</v>
      </c>
      <c r="F151" s="29">
        <f t="shared" si="27"/>
        <v>147.4886666666667</v>
      </c>
      <c r="G151" s="29">
        <f t="shared" si="28"/>
        <v>0.18533333333333332</v>
      </c>
      <c r="H151" s="90">
        <v>278</v>
      </c>
      <c r="I151" s="20">
        <f t="shared" si="29"/>
        <v>7.42</v>
      </c>
      <c r="J151" s="19">
        <f t="shared" si="30"/>
        <v>0</v>
      </c>
      <c r="K151" s="33">
        <v>0</v>
      </c>
      <c r="L151" s="29">
        <f t="shared" si="31"/>
        <v>55.13466666666667</v>
      </c>
      <c r="M151" s="29">
        <f t="shared" si="32"/>
        <v>0.048</v>
      </c>
      <c r="N151" s="19">
        <v>72</v>
      </c>
    </row>
    <row r="152" spans="2:14" ht="12.75">
      <c r="B152" s="24">
        <v>10</v>
      </c>
      <c r="C152" s="29">
        <f t="shared" si="25"/>
        <v>45.73400000000001</v>
      </c>
      <c r="D152" s="29">
        <f t="shared" si="26"/>
        <v>0.013</v>
      </c>
      <c r="E152" s="90">
        <v>26</v>
      </c>
      <c r="F152" s="29">
        <f t="shared" si="27"/>
        <v>147.64866666666668</v>
      </c>
      <c r="G152" s="29">
        <f t="shared" si="28"/>
        <v>0.16</v>
      </c>
      <c r="H152" s="90">
        <v>240</v>
      </c>
      <c r="I152" s="20">
        <f t="shared" si="29"/>
        <v>7.42</v>
      </c>
      <c r="J152" s="19">
        <f t="shared" si="30"/>
        <v>0</v>
      </c>
      <c r="K152" s="33">
        <v>0</v>
      </c>
      <c r="L152" s="29">
        <f t="shared" si="31"/>
        <v>55.19466666666667</v>
      </c>
      <c r="M152" s="29">
        <f t="shared" si="32"/>
        <v>0.06</v>
      </c>
      <c r="N152" s="19">
        <v>90</v>
      </c>
    </row>
    <row r="153" spans="2:14" ht="12.75">
      <c r="B153" s="24">
        <v>11</v>
      </c>
      <c r="C153" s="29">
        <f t="shared" si="25"/>
        <v>45.74700000000001</v>
      </c>
      <c r="D153" s="29">
        <f t="shared" si="26"/>
        <v>0.013</v>
      </c>
      <c r="E153" s="90">
        <v>26</v>
      </c>
      <c r="F153" s="29">
        <f t="shared" si="27"/>
        <v>147.78466666666668</v>
      </c>
      <c r="G153" s="29">
        <f t="shared" si="28"/>
        <v>0.136</v>
      </c>
      <c r="H153" s="90">
        <v>204</v>
      </c>
      <c r="I153" s="20">
        <f t="shared" si="29"/>
        <v>7.42</v>
      </c>
      <c r="J153" s="19">
        <f t="shared" si="30"/>
        <v>0</v>
      </c>
      <c r="K153" s="33">
        <v>0</v>
      </c>
      <c r="L153" s="29">
        <f t="shared" si="31"/>
        <v>55.24266666666667</v>
      </c>
      <c r="M153" s="29">
        <f t="shared" si="32"/>
        <v>0.048</v>
      </c>
      <c r="N153" s="19">
        <v>72</v>
      </c>
    </row>
    <row r="154" spans="2:14" ht="12.75">
      <c r="B154" s="24">
        <v>12</v>
      </c>
      <c r="C154" s="29">
        <f t="shared" si="25"/>
        <v>45.75950000000001</v>
      </c>
      <c r="D154" s="29">
        <f t="shared" si="26"/>
        <v>0.0125</v>
      </c>
      <c r="E154" s="90">
        <v>25</v>
      </c>
      <c r="F154" s="29">
        <f t="shared" si="27"/>
        <v>147.91533333333334</v>
      </c>
      <c r="G154" s="29">
        <f t="shared" si="28"/>
        <v>0.13066666666666665</v>
      </c>
      <c r="H154" s="90">
        <v>196</v>
      </c>
      <c r="I154" s="20">
        <f t="shared" si="29"/>
        <v>7.42</v>
      </c>
      <c r="J154" s="19">
        <f t="shared" si="30"/>
        <v>0</v>
      </c>
      <c r="K154" s="33">
        <v>0</v>
      </c>
      <c r="L154" s="29">
        <f t="shared" si="31"/>
        <v>55.29600000000001</v>
      </c>
      <c r="M154" s="29">
        <f t="shared" si="32"/>
        <v>0.05333333333333334</v>
      </c>
      <c r="N154" s="19">
        <v>80</v>
      </c>
    </row>
    <row r="155" spans="2:14" ht="12.75">
      <c r="B155" s="24">
        <v>13</v>
      </c>
      <c r="C155" s="29">
        <f t="shared" si="25"/>
        <v>45.77150000000001</v>
      </c>
      <c r="D155" s="29">
        <f t="shared" si="26"/>
        <v>0.012</v>
      </c>
      <c r="E155" s="90">
        <v>24</v>
      </c>
      <c r="F155" s="29">
        <f t="shared" si="27"/>
        <v>148.03733333333335</v>
      </c>
      <c r="G155" s="29">
        <f t="shared" si="28"/>
        <v>0.122</v>
      </c>
      <c r="H155" s="90">
        <v>183</v>
      </c>
      <c r="I155" s="20">
        <f t="shared" si="29"/>
        <v>7.42</v>
      </c>
      <c r="J155" s="19">
        <f t="shared" si="30"/>
        <v>0</v>
      </c>
      <c r="K155" s="33">
        <v>0</v>
      </c>
      <c r="L155" s="29">
        <f t="shared" si="31"/>
        <v>55.34933333333334</v>
      </c>
      <c r="M155" s="29">
        <f t="shared" si="32"/>
        <v>0.05333333333333334</v>
      </c>
      <c r="N155" s="19">
        <v>80</v>
      </c>
    </row>
    <row r="156" spans="2:14" ht="12.75">
      <c r="B156" s="24">
        <v>14</v>
      </c>
      <c r="C156" s="29">
        <f t="shared" si="25"/>
        <v>45.78350000000001</v>
      </c>
      <c r="D156" s="29">
        <f t="shared" si="26"/>
        <v>0.012</v>
      </c>
      <c r="E156" s="90">
        <v>24</v>
      </c>
      <c r="F156" s="29">
        <f t="shared" si="27"/>
        <v>148.1866666666667</v>
      </c>
      <c r="G156" s="29">
        <f t="shared" si="28"/>
        <v>0.14933333333333335</v>
      </c>
      <c r="H156" s="90">
        <v>224</v>
      </c>
      <c r="I156" s="20">
        <f t="shared" si="29"/>
        <v>7.42</v>
      </c>
      <c r="J156" s="19">
        <f t="shared" si="30"/>
        <v>0</v>
      </c>
      <c r="K156" s="33">
        <v>0</v>
      </c>
      <c r="L156" s="29">
        <f t="shared" si="31"/>
        <v>55.406000000000006</v>
      </c>
      <c r="M156" s="29">
        <f t="shared" si="32"/>
        <v>0.056666666666666664</v>
      </c>
      <c r="N156" s="19">
        <v>85</v>
      </c>
    </row>
    <row r="157" spans="2:14" ht="12.75">
      <c r="B157" s="24">
        <v>15</v>
      </c>
      <c r="C157" s="29">
        <f t="shared" si="25"/>
        <v>45.79550000000001</v>
      </c>
      <c r="D157" s="29">
        <f t="shared" si="26"/>
        <v>0.012</v>
      </c>
      <c r="E157" s="90">
        <v>24</v>
      </c>
      <c r="F157" s="29">
        <f t="shared" si="27"/>
        <v>148.35333333333335</v>
      </c>
      <c r="G157" s="29">
        <f t="shared" si="28"/>
        <v>0.16666666666666666</v>
      </c>
      <c r="H157" s="90">
        <v>250</v>
      </c>
      <c r="I157" s="20">
        <f t="shared" si="29"/>
        <v>7.42</v>
      </c>
      <c r="J157" s="19">
        <f t="shared" si="30"/>
        <v>0</v>
      </c>
      <c r="K157" s="33">
        <v>0</v>
      </c>
      <c r="L157" s="29">
        <f t="shared" si="31"/>
        <v>55.467333333333336</v>
      </c>
      <c r="M157" s="29">
        <f t="shared" si="32"/>
        <v>0.06133333333333333</v>
      </c>
      <c r="N157" s="19">
        <v>92</v>
      </c>
    </row>
    <row r="158" spans="2:14" ht="12.75">
      <c r="B158" s="24">
        <v>16</v>
      </c>
      <c r="C158" s="29">
        <f t="shared" si="25"/>
        <v>45.80750000000001</v>
      </c>
      <c r="D158" s="29">
        <f t="shared" si="26"/>
        <v>0.012</v>
      </c>
      <c r="E158" s="90">
        <v>24</v>
      </c>
      <c r="F158" s="29">
        <f t="shared" si="27"/>
        <v>148.50000000000003</v>
      </c>
      <c r="G158" s="29">
        <f t="shared" si="28"/>
        <v>0.14666666666666667</v>
      </c>
      <c r="H158" s="90">
        <v>220</v>
      </c>
      <c r="I158" s="20">
        <f t="shared" si="29"/>
        <v>7.42</v>
      </c>
      <c r="J158" s="19">
        <f t="shared" si="30"/>
        <v>0</v>
      </c>
      <c r="K158" s="33">
        <v>0</v>
      </c>
      <c r="L158" s="29">
        <f t="shared" si="31"/>
        <v>55.528666666666666</v>
      </c>
      <c r="M158" s="29">
        <f t="shared" si="32"/>
        <v>0.06133333333333333</v>
      </c>
      <c r="N158" s="19">
        <v>92</v>
      </c>
    </row>
    <row r="159" spans="2:14" ht="12.75">
      <c r="B159" s="24">
        <v>17</v>
      </c>
      <c r="C159" s="29">
        <f t="shared" si="25"/>
        <v>45.820000000000014</v>
      </c>
      <c r="D159" s="29">
        <f t="shared" si="26"/>
        <v>0.0125</v>
      </c>
      <c r="E159" s="90">
        <v>25</v>
      </c>
      <c r="F159" s="29">
        <f t="shared" si="27"/>
        <v>148.63800000000003</v>
      </c>
      <c r="G159" s="29">
        <f t="shared" si="28"/>
        <v>0.138</v>
      </c>
      <c r="H159" s="90">
        <v>207</v>
      </c>
      <c r="I159" s="20">
        <f t="shared" si="29"/>
        <v>7.42</v>
      </c>
      <c r="J159" s="19">
        <f t="shared" si="30"/>
        <v>0</v>
      </c>
      <c r="K159" s="33">
        <v>0</v>
      </c>
      <c r="L159" s="29">
        <f t="shared" si="31"/>
        <v>55.582</v>
      </c>
      <c r="M159" s="29">
        <f t="shared" si="32"/>
        <v>0.05333333333333334</v>
      </c>
      <c r="N159" s="19">
        <v>80</v>
      </c>
    </row>
    <row r="160" spans="2:14" ht="12.75">
      <c r="B160" s="24">
        <v>18</v>
      </c>
      <c r="C160" s="29">
        <f t="shared" si="25"/>
        <v>45.83250000000002</v>
      </c>
      <c r="D160" s="29">
        <f t="shared" si="26"/>
        <v>0.0125</v>
      </c>
      <c r="E160" s="90">
        <v>25</v>
      </c>
      <c r="F160" s="29">
        <f t="shared" si="27"/>
        <v>148.76400000000004</v>
      </c>
      <c r="G160" s="29">
        <f t="shared" si="28"/>
        <v>0.126</v>
      </c>
      <c r="H160" s="90">
        <v>189</v>
      </c>
      <c r="I160" s="20">
        <f t="shared" si="29"/>
        <v>7.42</v>
      </c>
      <c r="J160" s="19">
        <f t="shared" si="30"/>
        <v>0</v>
      </c>
      <c r="K160" s="33">
        <v>0</v>
      </c>
      <c r="L160" s="29">
        <f t="shared" si="31"/>
        <v>55.62866666666667</v>
      </c>
      <c r="M160" s="29">
        <f t="shared" si="32"/>
        <v>0.04666666666666667</v>
      </c>
      <c r="N160" s="19">
        <v>70</v>
      </c>
    </row>
    <row r="161" spans="2:14" ht="12.75">
      <c r="B161" s="24">
        <v>19</v>
      </c>
      <c r="C161" s="29">
        <f t="shared" si="25"/>
        <v>45.84600000000002</v>
      </c>
      <c r="D161" s="29">
        <f t="shared" si="26"/>
        <v>0.0135</v>
      </c>
      <c r="E161" s="90">
        <v>27</v>
      </c>
      <c r="F161" s="29">
        <f t="shared" si="27"/>
        <v>148.8806666666667</v>
      </c>
      <c r="G161" s="29">
        <f t="shared" si="28"/>
        <v>0.11666666666666667</v>
      </c>
      <c r="H161" s="90">
        <v>175</v>
      </c>
      <c r="I161" s="20">
        <f t="shared" si="29"/>
        <v>7.42</v>
      </c>
      <c r="J161" s="19">
        <f t="shared" si="30"/>
        <v>0</v>
      </c>
      <c r="K161" s="33">
        <v>0</v>
      </c>
      <c r="L161" s="29">
        <f t="shared" si="31"/>
        <v>55.675333333333334</v>
      </c>
      <c r="M161" s="29">
        <f t="shared" si="32"/>
        <v>0.04666666666666667</v>
      </c>
      <c r="N161" s="19">
        <v>70</v>
      </c>
    </row>
    <row r="162" spans="2:14" ht="12.75">
      <c r="B162" s="24">
        <v>20</v>
      </c>
      <c r="C162" s="29">
        <f t="shared" si="25"/>
        <v>45.85950000000002</v>
      </c>
      <c r="D162" s="29">
        <f t="shared" si="26"/>
        <v>0.0135</v>
      </c>
      <c r="E162" s="90">
        <v>27</v>
      </c>
      <c r="F162" s="29">
        <f t="shared" si="27"/>
        <v>148.99200000000005</v>
      </c>
      <c r="G162" s="29">
        <f t="shared" si="28"/>
        <v>0.11133333333333334</v>
      </c>
      <c r="H162" s="90">
        <v>167</v>
      </c>
      <c r="I162" s="20">
        <f t="shared" si="29"/>
        <v>7.42</v>
      </c>
      <c r="J162" s="19">
        <f t="shared" si="30"/>
        <v>0</v>
      </c>
      <c r="K162" s="33">
        <v>0</v>
      </c>
      <c r="L162" s="29">
        <f t="shared" si="31"/>
        <v>55.722</v>
      </c>
      <c r="M162" s="29">
        <f t="shared" si="32"/>
        <v>0.04666666666666667</v>
      </c>
      <c r="N162" s="19">
        <v>70</v>
      </c>
    </row>
    <row r="163" spans="2:14" ht="12.75">
      <c r="B163" s="24">
        <v>21</v>
      </c>
      <c r="C163" s="29">
        <f t="shared" si="25"/>
        <v>45.87400000000002</v>
      </c>
      <c r="D163" s="29">
        <f t="shared" si="26"/>
        <v>0.0145</v>
      </c>
      <c r="E163" s="90">
        <v>29</v>
      </c>
      <c r="F163" s="29">
        <f t="shared" si="27"/>
        <v>149.0993333333334</v>
      </c>
      <c r="G163" s="29">
        <f t="shared" si="28"/>
        <v>0.10733333333333334</v>
      </c>
      <c r="H163" s="90">
        <v>161</v>
      </c>
      <c r="I163" s="20">
        <f t="shared" si="29"/>
        <v>7.42</v>
      </c>
      <c r="J163" s="19">
        <f t="shared" si="30"/>
        <v>0</v>
      </c>
      <c r="K163" s="33">
        <v>0</v>
      </c>
      <c r="L163" s="29">
        <f t="shared" si="31"/>
        <v>55.763333333333335</v>
      </c>
      <c r="M163" s="29">
        <f t="shared" si="32"/>
        <v>0.04133333333333333</v>
      </c>
      <c r="N163" s="19">
        <v>62</v>
      </c>
    </row>
    <row r="164" spans="2:14" ht="12.75">
      <c r="B164" s="24">
        <v>22</v>
      </c>
      <c r="C164" s="29">
        <f t="shared" si="25"/>
        <v>45.887000000000015</v>
      </c>
      <c r="D164" s="29">
        <f t="shared" si="26"/>
        <v>0.013</v>
      </c>
      <c r="E164" s="90">
        <v>26</v>
      </c>
      <c r="F164" s="29">
        <f t="shared" si="27"/>
        <v>149.2033333333334</v>
      </c>
      <c r="G164" s="29">
        <f t="shared" si="28"/>
        <v>0.104</v>
      </c>
      <c r="H164" s="90">
        <v>156</v>
      </c>
      <c r="I164" s="20">
        <f t="shared" si="29"/>
        <v>7.42</v>
      </c>
      <c r="J164" s="19">
        <f t="shared" si="30"/>
        <v>0</v>
      </c>
      <c r="K164" s="33">
        <v>0</v>
      </c>
      <c r="L164" s="29">
        <f t="shared" si="31"/>
        <v>55.802</v>
      </c>
      <c r="M164" s="29">
        <f t="shared" si="32"/>
        <v>0.03866666666666667</v>
      </c>
      <c r="N164" s="19">
        <v>58</v>
      </c>
    </row>
    <row r="165" spans="2:14" ht="12.75">
      <c r="B165" s="24">
        <v>23</v>
      </c>
      <c r="C165" s="29">
        <f t="shared" si="25"/>
        <v>45.900500000000015</v>
      </c>
      <c r="D165" s="29">
        <f t="shared" si="26"/>
        <v>0.0135</v>
      </c>
      <c r="E165" s="90">
        <v>27</v>
      </c>
      <c r="F165" s="29">
        <f t="shared" si="27"/>
        <v>149.29533333333342</v>
      </c>
      <c r="G165" s="29">
        <f t="shared" si="28"/>
        <v>0.092</v>
      </c>
      <c r="H165" s="90">
        <v>138</v>
      </c>
      <c r="I165" s="20">
        <f t="shared" si="29"/>
        <v>7.42</v>
      </c>
      <c r="J165" s="19">
        <f t="shared" si="30"/>
        <v>0</v>
      </c>
      <c r="K165" s="33">
        <v>0</v>
      </c>
      <c r="L165" s="29">
        <f t="shared" si="31"/>
        <v>55.82866666666666</v>
      </c>
      <c r="M165" s="29">
        <f t="shared" si="32"/>
        <v>0.02666666666666667</v>
      </c>
      <c r="N165" s="19">
        <v>40</v>
      </c>
    </row>
    <row r="166" spans="2:14" ht="12.75">
      <c r="B166" s="24">
        <v>24</v>
      </c>
      <c r="C166" s="29">
        <f t="shared" si="25"/>
        <v>45.914000000000016</v>
      </c>
      <c r="D166" s="29">
        <f t="shared" si="26"/>
        <v>0.0135</v>
      </c>
      <c r="E166" s="90">
        <v>27</v>
      </c>
      <c r="F166" s="29">
        <f t="shared" si="27"/>
        <v>149.38266666666675</v>
      </c>
      <c r="G166" s="29">
        <f t="shared" si="28"/>
        <v>0.08733333333333333</v>
      </c>
      <c r="H166" s="90">
        <v>131</v>
      </c>
      <c r="I166" s="20">
        <f t="shared" si="29"/>
        <v>7.42</v>
      </c>
      <c r="J166" s="19">
        <f t="shared" si="30"/>
        <v>0</v>
      </c>
      <c r="K166" s="33">
        <v>0</v>
      </c>
      <c r="L166" s="29">
        <f t="shared" si="31"/>
        <v>55.85066666666666</v>
      </c>
      <c r="M166" s="29">
        <f t="shared" si="32"/>
        <v>0.022</v>
      </c>
      <c r="N166" s="19">
        <v>33</v>
      </c>
    </row>
    <row r="167" spans="2:14" ht="12.75">
      <c r="B167" s="24" t="s">
        <v>4</v>
      </c>
      <c r="C167" s="22"/>
      <c r="D167" s="22"/>
      <c r="E167" s="34">
        <f>SUM(E143:E166)</f>
        <v>608</v>
      </c>
      <c r="F167" s="22"/>
      <c r="G167" s="22"/>
      <c r="H167" s="22">
        <f>SUM(H143:H166)</f>
        <v>4264</v>
      </c>
      <c r="I167" s="22"/>
      <c r="J167" s="22"/>
      <c r="K167" s="22">
        <f>SUM(K143:K166)</f>
        <v>0</v>
      </c>
      <c r="L167" s="22"/>
      <c r="M167" s="22"/>
      <c r="N167" s="22">
        <f>SUM(N143:N166)</f>
        <v>1471</v>
      </c>
    </row>
    <row r="168" spans="2:14" ht="15">
      <c r="B168" s="25"/>
      <c r="C168" s="25"/>
      <c r="D168" s="25"/>
      <c r="E168" s="25"/>
      <c r="F168" s="25"/>
      <c r="G168" s="25"/>
      <c r="H168" s="69" t="s">
        <v>99</v>
      </c>
      <c r="I168" s="69"/>
      <c r="J168" s="69"/>
      <c r="K168" s="69"/>
      <c r="L168" s="69"/>
      <c r="M168" s="69"/>
      <c r="N168" s="69"/>
    </row>
    <row r="170" spans="2:14" ht="15">
      <c r="B170" s="12" t="s">
        <v>27</v>
      </c>
      <c r="C170" s="13"/>
      <c r="D170" s="13"/>
      <c r="E170" s="13"/>
      <c r="F170" s="67">
        <v>900411</v>
      </c>
      <c r="G170" s="67"/>
      <c r="H170" s="67"/>
      <c r="I170" s="67"/>
      <c r="J170" s="67"/>
      <c r="K170" s="13"/>
      <c r="L170" s="68" t="s">
        <v>52</v>
      </c>
      <c r="M170" s="68"/>
      <c r="N170" s="68"/>
    </row>
    <row r="171" spans="2:14" ht="15">
      <c r="B171" s="12" t="s">
        <v>29</v>
      </c>
      <c r="C171" s="13"/>
      <c r="D171" s="13"/>
      <c r="E171" s="13"/>
      <c r="F171" s="61" t="s">
        <v>30</v>
      </c>
      <c r="G171" s="61"/>
      <c r="H171" s="61"/>
      <c r="I171" s="61"/>
      <c r="J171" s="61"/>
      <c r="K171" s="13"/>
      <c r="L171" s="61" t="s">
        <v>8</v>
      </c>
      <c r="M171" s="61"/>
      <c r="N171" s="61"/>
    </row>
    <row r="172" spans="2:14" ht="15">
      <c r="B172" s="12" t="s">
        <v>31</v>
      </c>
      <c r="C172" s="13"/>
      <c r="D172" s="13"/>
      <c r="E172" s="13"/>
      <c r="F172" s="62" t="s">
        <v>32</v>
      </c>
      <c r="G172" s="62"/>
      <c r="H172" s="62"/>
      <c r="I172" s="62"/>
      <c r="J172" s="62"/>
      <c r="K172" s="13"/>
      <c r="L172" s="63" t="s">
        <v>53</v>
      </c>
      <c r="M172" s="63"/>
      <c r="N172" s="63"/>
    </row>
    <row r="173" spans="2:14" ht="15">
      <c r="B173" s="13"/>
      <c r="C173" s="13"/>
      <c r="D173" s="64" t="s">
        <v>98</v>
      </c>
      <c r="E173" s="64"/>
      <c r="F173" s="64"/>
      <c r="G173" s="64"/>
      <c r="H173" s="64"/>
      <c r="I173" s="64"/>
      <c r="J173" s="64"/>
      <c r="K173" s="64"/>
      <c r="L173" s="64"/>
      <c r="M173" s="15"/>
      <c r="N173" s="15"/>
    </row>
    <row r="174" spans="2:14" ht="15.7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2:14" ht="12.75">
      <c r="B175" s="65" t="s">
        <v>1</v>
      </c>
      <c r="C175" s="66" t="s">
        <v>2</v>
      </c>
      <c r="D175" s="66"/>
      <c r="E175" s="66"/>
      <c r="F175" s="66"/>
      <c r="G175" s="66"/>
      <c r="H175" s="66"/>
      <c r="I175" s="66" t="s">
        <v>3</v>
      </c>
      <c r="J175" s="66"/>
      <c r="K175" s="66"/>
      <c r="L175" s="66"/>
      <c r="M175" s="66"/>
      <c r="N175" s="66"/>
    </row>
    <row r="176" spans="2:14" ht="12.75">
      <c r="B176" s="65"/>
      <c r="C176" s="60" t="s">
        <v>100</v>
      </c>
      <c r="D176" s="60"/>
      <c r="E176" s="60"/>
      <c r="F176" s="60" t="s">
        <v>64</v>
      </c>
      <c r="G176" s="60"/>
      <c r="H176" s="60"/>
      <c r="I176" s="60" t="s">
        <v>100</v>
      </c>
      <c r="J176" s="60"/>
      <c r="K176" s="60"/>
      <c r="L176" s="60" t="s">
        <v>64</v>
      </c>
      <c r="M176" s="60"/>
      <c r="N176" s="60"/>
    </row>
    <row r="177" spans="2:14" ht="12.75">
      <c r="B177" s="65"/>
      <c r="C177" s="60" t="s">
        <v>44</v>
      </c>
      <c r="D177" s="60"/>
      <c r="E177" s="60"/>
      <c r="F177" s="60" t="s">
        <v>44</v>
      </c>
      <c r="G177" s="60"/>
      <c r="H177" s="60"/>
      <c r="I177" s="60" t="s">
        <v>44</v>
      </c>
      <c r="J177" s="60"/>
      <c r="K177" s="60"/>
      <c r="L177" s="60" t="s">
        <v>44</v>
      </c>
      <c r="M177" s="60"/>
      <c r="N177" s="60"/>
    </row>
    <row r="178" spans="2:14" ht="33.75">
      <c r="B178" s="65"/>
      <c r="C178" s="18" t="s">
        <v>5</v>
      </c>
      <c r="D178" s="18" t="s">
        <v>6</v>
      </c>
      <c r="E178" s="18" t="s">
        <v>7</v>
      </c>
      <c r="F178" s="18" t="s">
        <v>5</v>
      </c>
      <c r="G178" s="18" t="s">
        <v>6</v>
      </c>
      <c r="H178" s="18" t="s">
        <v>7</v>
      </c>
      <c r="I178" s="18" t="s">
        <v>5</v>
      </c>
      <c r="J178" s="18" t="s">
        <v>6</v>
      </c>
      <c r="K178" s="18" t="s">
        <v>7</v>
      </c>
      <c r="L178" s="18" t="s">
        <v>5</v>
      </c>
      <c r="M178" s="18" t="s">
        <v>6</v>
      </c>
      <c r="N178" s="18" t="s">
        <v>7</v>
      </c>
    </row>
    <row r="179" spans="2:14" ht="12.75">
      <c r="B179" s="19">
        <v>1</v>
      </c>
      <c r="C179" s="19">
        <v>2</v>
      </c>
      <c r="D179" s="19">
        <v>3</v>
      </c>
      <c r="E179" s="19">
        <v>4</v>
      </c>
      <c r="F179" s="19">
        <v>5</v>
      </c>
      <c r="G179" s="19">
        <v>6</v>
      </c>
      <c r="H179" s="19">
        <v>7</v>
      </c>
      <c r="I179" s="19">
        <v>5</v>
      </c>
      <c r="J179" s="19">
        <v>6</v>
      </c>
      <c r="K179" s="19">
        <v>7</v>
      </c>
      <c r="L179" s="19">
        <v>11</v>
      </c>
      <c r="M179" s="19">
        <v>12</v>
      </c>
      <c r="N179" s="19">
        <v>13</v>
      </c>
    </row>
    <row r="180" spans="2:14" ht="12.75">
      <c r="B180" s="24">
        <v>0</v>
      </c>
      <c r="C180" s="29">
        <v>43.68</v>
      </c>
      <c r="D180" s="29"/>
      <c r="E180" s="19"/>
      <c r="F180" s="29">
        <v>518.34</v>
      </c>
      <c r="G180" s="29"/>
      <c r="H180" s="19"/>
      <c r="I180" s="29">
        <v>25.05</v>
      </c>
      <c r="J180" s="29"/>
      <c r="K180" s="19"/>
      <c r="L180" s="20">
        <v>244.59</v>
      </c>
      <c r="M180" s="19"/>
      <c r="N180" s="19"/>
    </row>
    <row r="181" spans="2:14" ht="12.75">
      <c r="B181" s="24">
        <v>1</v>
      </c>
      <c r="C181" s="29">
        <f>C180+D181</f>
        <v>43.72</v>
      </c>
      <c r="D181" s="29">
        <f>E181/1000</f>
        <v>0.04</v>
      </c>
      <c r="E181" s="90">
        <v>40</v>
      </c>
      <c r="F181" s="29">
        <f>F180+G181</f>
        <v>518.3430000000001</v>
      </c>
      <c r="G181" s="29">
        <f>H181/2000</f>
        <v>0.003</v>
      </c>
      <c r="H181" s="90">
        <v>6</v>
      </c>
      <c r="I181" s="29">
        <f>I180+J181</f>
        <v>25.055</v>
      </c>
      <c r="J181" s="29">
        <f>K181/1000</f>
        <v>0.005</v>
      </c>
      <c r="K181" s="19">
        <v>5</v>
      </c>
      <c r="L181" s="20">
        <f>L180+M181</f>
        <v>244.59</v>
      </c>
      <c r="M181" s="19">
        <f>N181/2000</f>
        <v>0</v>
      </c>
      <c r="N181" s="32">
        <v>0</v>
      </c>
    </row>
    <row r="182" spans="2:14" ht="12.75">
      <c r="B182" s="24">
        <v>2</v>
      </c>
      <c r="C182" s="29">
        <f aca="true" t="shared" si="33" ref="C182:C204">C181+D182</f>
        <v>43.76</v>
      </c>
      <c r="D182" s="29">
        <f aca="true" t="shared" si="34" ref="D182:D204">E182/1000</f>
        <v>0.04</v>
      </c>
      <c r="E182" s="90">
        <v>40</v>
      </c>
      <c r="F182" s="29">
        <f aca="true" t="shared" si="35" ref="F182:F204">F181+G182</f>
        <v>518.3460000000001</v>
      </c>
      <c r="G182" s="29">
        <f aca="true" t="shared" si="36" ref="G182:G204">H182/2000</f>
        <v>0.003</v>
      </c>
      <c r="H182" s="90">
        <v>6</v>
      </c>
      <c r="I182" s="29">
        <f aca="true" t="shared" si="37" ref="I182:I204">I181+J182</f>
        <v>25.06</v>
      </c>
      <c r="J182" s="29">
        <f aca="true" t="shared" si="38" ref="J182:J204">K182/1000</f>
        <v>0.005</v>
      </c>
      <c r="K182" s="19">
        <v>5</v>
      </c>
      <c r="L182" s="20">
        <f aca="true" t="shared" si="39" ref="L182:L204">L181+M182</f>
        <v>244.59</v>
      </c>
      <c r="M182" s="19">
        <f aca="true" t="shared" si="40" ref="M182:M204">N182/2000</f>
        <v>0</v>
      </c>
      <c r="N182" s="32">
        <v>0</v>
      </c>
    </row>
    <row r="183" spans="2:14" ht="12.75">
      <c r="B183" s="24">
        <v>3</v>
      </c>
      <c r="C183" s="29">
        <f t="shared" si="33"/>
        <v>43.8</v>
      </c>
      <c r="D183" s="29">
        <f t="shared" si="34"/>
        <v>0.04</v>
      </c>
      <c r="E183" s="90">
        <v>40</v>
      </c>
      <c r="F183" s="29">
        <f t="shared" si="35"/>
        <v>518.3490000000002</v>
      </c>
      <c r="G183" s="29">
        <f t="shared" si="36"/>
        <v>0.003</v>
      </c>
      <c r="H183" s="90">
        <v>6</v>
      </c>
      <c r="I183" s="29">
        <f t="shared" si="37"/>
        <v>25.064999999999998</v>
      </c>
      <c r="J183" s="29">
        <f t="shared" si="38"/>
        <v>0.005</v>
      </c>
      <c r="K183" s="19">
        <v>5</v>
      </c>
      <c r="L183" s="20">
        <f t="shared" si="39"/>
        <v>244.59</v>
      </c>
      <c r="M183" s="19">
        <f t="shared" si="40"/>
        <v>0</v>
      </c>
      <c r="N183" s="32">
        <v>0</v>
      </c>
    </row>
    <row r="184" spans="2:14" ht="12.75">
      <c r="B184" s="24">
        <v>4</v>
      </c>
      <c r="C184" s="29">
        <f t="shared" si="33"/>
        <v>43.840999999999994</v>
      </c>
      <c r="D184" s="29">
        <f t="shared" si="34"/>
        <v>0.041</v>
      </c>
      <c r="E184" s="90">
        <v>41</v>
      </c>
      <c r="F184" s="29">
        <f t="shared" si="35"/>
        <v>518.3520000000002</v>
      </c>
      <c r="G184" s="29">
        <f t="shared" si="36"/>
        <v>0.003</v>
      </c>
      <c r="H184" s="90">
        <v>6</v>
      </c>
      <c r="I184" s="29">
        <f t="shared" si="37"/>
        <v>25.069999999999997</v>
      </c>
      <c r="J184" s="29">
        <f t="shared" si="38"/>
        <v>0.005</v>
      </c>
      <c r="K184" s="19">
        <v>5</v>
      </c>
      <c r="L184" s="20">
        <f t="shared" si="39"/>
        <v>244.59</v>
      </c>
      <c r="M184" s="19">
        <f t="shared" si="40"/>
        <v>0</v>
      </c>
      <c r="N184" s="32">
        <v>0</v>
      </c>
    </row>
    <row r="185" spans="2:14" ht="12.75">
      <c r="B185" s="24">
        <v>5</v>
      </c>
      <c r="C185" s="29">
        <f t="shared" si="33"/>
        <v>43.88099999999999</v>
      </c>
      <c r="D185" s="29">
        <f t="shared" si="34"/>
        <v>0.04</v>
      </c>
      <c r="E185" s="90">
        <v>40</v>
      </c>
      <c r="F185" s="29">
        <f t="shared" si="35"/>
        <v>518.3550000000002</v>
      </c>
      <c r="G185" s="29">
        <f t="shared" si="36"/>
        <v>0.003</v>
      </c>
      <c r="H185" s="90">
        <v>6</v>
      </c>
      <c r="I185" s="29">
        <f t="shared" si="37"/>
        <v>25.074999999999996</v>
      </c>
      <c r="J185" s="29">
        <f t="shared" si="38"/>
        <v>0.005</v>
      </c>
      <c r="K185" s="19">
        <v>5</v>
      </c>
      <c r="L185" s="20">
        <f t="shared" si="39"/>
        <v>244.59</v>
      </c>
      <c r="M185" s="19">
        <f t="shared" si="40"/>
        <v>0</v>
      </c>
      <c r="N185" s="32">
        <v>0</v>
      </c>
    </row>
    <row r="186" spans="2:14" ht="12.75">
      <c r="B186" s="24">
        <v>6</v>
      </c>
      <c r="C186" s="29">
        <f t="shared" si="33"/>
        <v>43.922999999999995</v>
      </c>
      <c r="D186" s="29">
        <f t="shared" si="34"/>
        <v>0.042</v>
      </c>
      <c r="E186" s="90">
        <v>42</v>
      </c>
      <c r="F186" s="29">
        <f t="shared" si="35"/>
        <v>518.3580000000003</v>
      </c>
      <c r="G186" s="29">
        <f t="shared" si="36"/>
        <v>0.003</v>
      </c>
      <c r="H186" s="90">
        <v>6</v>
      </c>
      <c r="I186" s="29">
        <f t="shared" si="37"/>
        <v>25.078999999999997</v>
      </c>
      <c r="J186" s="29">
        <f t="shared" si="38"/>
        <v>0.004</v>
      </c>
      <c r="K186" s="19">
        <v>4</v>
      </c>
      <c r="L186" s="20">
        <f t="shared" si="39"/>
        <v>244.59</v>
      </c>
      <c r="M186" s="19">
        <f t="shared" si="40"/>
        <v>0</v>
      </c>
      <c r="N186" s="32">
        <v>0</v>
      </c>
    </row>
    <row r="187" spans="2:14" ht="12.75">
      <c r="B187" s="24">
        <v>7</v>
      </c>
      <c r="C187" s="29">
        <f t="shared" si="33"/>
        <v>43.962999999999994</v>
      </c>
      <c r="D187" s="29">
        <f t="shared" si="34"/>
        <v>0.04</v>
      </c>
      <c r="E187" s="90">
        <v>40</v>
      </c>
      <c r="F187" s="29">
        <f t="shared" si="35"/>
        <v>518.3610000000003</v>
      </c>
      <c r="G187" s="29">
        <f t="shared" si="36"/>
        <v>0.003</v>
      </c>
      <c r="H187" s="90">
        <v>6</v>
      </c>
      <c r="I187" s="29">
        <f t="shared" si="37"/>
        <v>25.083999999999996</v>
      </c>
      <c r="J187" s="29">
        <f t="shared" si="38"/>
        <v>0.005</v>
      </c>
      <c r="K187" s="19">
        <v>5</v>
      </c>
      <c r="L187" s="20">
        <f t="shared" si="39"/>
        <v>244.59</v>
      </c>
      <c r="M187" s="19">
        <f t="shared" si="40"/>
        <v>0</v>
      </c>
      <c r="N187" s="32">
        <v>0</v>
      </c>
    </row>
    <row r="188" spans="2:14" ht="12.75">
      <c r="B188" s="24">
        <v>8</v>
      </c>
      <c r="C188" s="29">
        <f t="shared" si="33"/>
        <v>44.007999999999996</v>
      </c>
      <c r="D188" s="29">
        <f t="shared" si="34"/>
        <v>0.045</v>
      </c>
      <c r="E188" s="90">
        <v>45</v>
      </c>
      <c r="F188" s="29">
        <f t="shared" si="35"/>
        <v>518.3640000000004</v>
      </c>
      <c r="G188" s="29">
        <f t="shared" si="36"/>
        <v>0.003</v>
      </c>
      <c r="H188" s="90">
        <v>6</v>
      </c>
      <c r="I188" s="29">
        <f t="shared" si="37"/>
        <v>25.089999999999996</v>
      </c>
      <c r="J188" s="29">
        <f t="shared" si="38"/>
        <v>0.006</v>
      </c>
      <c r="K188" s="19">
        <v>6</v>
      </c>
      <c r="L188" s="20">
        <f t="shared" si="39"/>
        <v>244.59</v>
      </c>
      <c r="M188" s="19">
        <f t="shared" si="40"/>
        <v>0</v>
      </c>
      <c r="N188" s="32">
        <v>0</v>
      </c>
    </row>
    <row r="189" spans="2:14" ht="12.75">
      <c r="B189" s="24">
        <v>9</v>
      </c>
      <c r="C189" s="29">
        <f t="shared" si="33"/>
        <v>44.053</v>
      </c>
      <c r="D189" s="29">
        <f t="shared" si="34"/>
        <v>0.045</v>
      </c>
      <c r="E189" s="90">
        <v>45</v>
      </c>
      <c r="F189" s="29">
        <f t="shared" si="35"/>
        <v>518.3670000000004</v>
      </c>
      <c r="G189" s="29">
        <f t="shared" si="36"/>
        <v>0.003</v>
      </c>
      <c r="H189" s="90">
        <v>6</v>
      </c>
      <c r="I189" s="29">
        <f t="shared" si="37"/>
        <v>25.095999999999997</v>
      </c>
      <c r="J189" s="29">
        <f t="shared" si="38"/>
        <v>0.006</v>
      </c>
      <c r="K189" s="19">
        <v>6</v>
      </c>
      <c r="L189" s="20">
        <f t="shared" si="39"/>
        <v>244.59</v>
      </c>
      <c r="M189" s="19">
        <f t="shared" si="40"/>
        <v>0</v>
      </c>
      <c r="N189" s="32">
        <v>0</v>
      </c>
    </row>
    <row r="190" spans="2:14" ht="12.75">
      <c r="B190" s="24">
        <v>10</v>
      </c>
      <c r="C190" s="29">
        <f t="shared" si="33"/>
        <v>44.096999999999994</v>
      </c>
      <c r="D190" s="29">
        <f t="shared" si="34"/>
        <v>0.044</v>
      </c>
      <c r="E190" s="90">
        <v>44</v>
      </c>
      <c r="F190" s="29">
        <f t="shared" si="35"/>
        <v>518.3700000000005</v>
      </c>
      <c r="G190" s="29">
        <f t="shared" si="36"/>
        <v>0.003</v>
      </c>
      <c r="H190" s="90">
        <v>6</v>
      </c>
      <c r="I190" s="29">
        <f t="shared" si="37"/>
        <v>25.101999999999997</v>
      </c>
      <c r="J190" s="29">
        <f t="shared" si="38"/>
        <v>0.006</v>
      </c>
      <c r="K190" s="19">
        <v>6</v>
      </c>
      <c r="L190" s="20">
        <f t="shared" si="39"/>
        <v>244.59</v>
      </c>
      <c r="M190" s="19">
        <f t="shared" si="40"/>
        <v>0</v>
      </c>
      <c r="N190" s="32">
        <v>0</v>
      </c>
    </row>
    <row r="191" spans="2:14" ht="12.75">
      <c r="B191" s="24">
        <v>11</v>
      </c>
      <c r="C191" s="29">
        <f t="shared" si="33"/>
        <v>44.13999999999999</v>
      </c>
      <c r="D191" s="29">
        <f t="shared" si="34"/>
        <v>0.043</v>
      </c>
      <c r="E191" s="90">
        <v>43</v>
      </c>
      <c r="F191" s="29">
        <f t="shared" si="35"/>
        <v>518.3730000000005</v>
      </c>
      <c r="G191" s="29">
        <f t="shared" si="36"/>
        <v>0.003</v>
      </c>
      <c r="H191" s="90">
        <v>6</v>
      </c>
      <c r="I191" s="29">
        <f t="shared" si="37"/>
        <v>25.107999999999997</v>
      </c>
      <c r="J191" s="29">
        <f t="shared" si="38"/>
        <v>0.006</v>
      </c>
      <c r="K191" s="19">
        <v>6</v>
      </c>
      <c r="L191" s="20">
        <f t="shared" si="39"/>
        <v>244.59</v>
      </c>
      <c r="M191" s="19">
        <f t="shared" si="40"/>
        <v>0</v>
      </c>
      <c r="N191" s="32">
        <v>0</v>
      </c>
    </row>
    <row r="192" spans="2:14" ht="12.75">
      <c r="B192" s="24">
        <v>12</v>
      </c>
      <c r="C192" s="29">
        <f t="shared" si="33"/>
        <v>44.18299999999999</v>
      </c>
      <c r="D192" s="29">
        <f t="shared" si="34"/>
        <v>0.043</v>
      </c>
      <c r="E192" s="90">
        <v>43</v>
      </c>
      <c r="F192" s="29">
        <f t="shared" si="35"/>
        <v>518.3760000000005</v>
      </c>
      <c r="G192" s="29">
        <f t="shared" si="36"/>
        <v>0.003</v>
      </c>
      <c r="H192" s="90">
        <v>6</v>
      </c>
      <c r="I192" s="29">
        <f t="shared" si="37"/>
        <v>25.112</v>
      </c>
      <c r="J192" s="29">
        <f t="shared" si="38"/>
        <v>0.004</v>
      </c>
      <c r="K192" s="19">
        <v>4</v>
      </c>
      <c r="L192" s="20">
        <f t="shared" si="39"/>
        <v>244.59</v>
      </c>
      <c r="M192" s="19">
        <f t="shared" si="40"/>
        <v>0</v>
      </c>
      <c r="N192" s="32">
        <v>0</v>
      </c>
    </row>
    <row r="193" spans="2:14" ht="12.75">
      <c r="B193" s="24">
        <v>13</v>
      </c>
      <c r="C193" s="29">
        <f t="shared" si="33"/>
        <v>44.22599999999999</v>
      </c>
      <c r="D193" s="29">
        <f t="shared" si="34"/>
        <v>0.043</v>
      </c>
      <c r="E193" s="90">
        <v>43</v>
      </c>
      <c r="F193" s="29">
        <f t="shared" si="35"/>
        <v>518.3790000000006</v>
      </c>
      <c r="G193" s="29">
        <f t="shared" si="36"/>
        <v>0.003</v>
      </c>
      <c r="H193" s="90">
        <v>6</v>
      </c>
      <c r="I193" s="29">
        <f t="shared" si="37"/>
        <v>25.116999999999997</v>
      </c>
      <c r="J193" s="29">
        <f t="shared" si="38"/>
        <v>0.005</v>
      </c>
      <c r="K193" s="19">
        <v>5</v>
      </c>
      <c r="L193" s="20">
        <f t="shared" si="39"/>
        <v>244.59</v>
      </c>
      <c r="M193" s="19">
        <f t="shared" si="40"/>
        <v>0</v>
      </c>
      <c r="N193" s="32">
        <v>0</v>
      </c>
    </row>
    <row r="194" spans="2:14" ht="12.75">
      <c r="B194" s="24">
        <v>14</v>
      </c>
      <c r="C194" s="29">
        <f t="shared" si="33"/>
        <v>44.26899999999999</v>
      </c>
      <c r="D194" s="29">
        <f t="shared" si="34"/>
        <v>0.043</v>
      </c>
      <c r="E194" s="90">
        <v>43</v>
      </c>
      <c r="F194" s="29">
        <f t="shared" si="35"/>
        <v>518.3820000000006</v>
      </c>
      <c r="G194" s="29">
        <f t="shared" si="36"/>
        <v>0.003</v>
      </c>
      <c r="H194" s="90">
        <v>6</v>
      </c>
      <c r="I194" s="29">
        <f t="shared" si="37"/>
        <v>25.122999999999998</v>
      </c>
      <c r="J194" s="29">
        <f t="shared" si="38"/>
        <v>0.006</v>
      </c>
      <c r="K194" s="19">
        <v>6</v>
      </c>
      <c r="L194" s="20">
        <f t="shared" si="39"/>
        <v>244.59</v>
      </c>
      <c r="M194" s="19">
        <f t="shared" si="40"/>
        <v>0</v>
      </c>
      <c r="N194" s="32">
        <v>0</v>
      </c>
    </row>
    <row r="195" spans="2:14" ht="12.75">
      <c r="B195" s="24">
        <v>15</v>
      </c>
      <c r="C195" s="29">
        <f t="shared" si="33"/>
        <v>44.31299999999999</v>
      </c>
      <c r="D195" s="29">
        <f t="shared" si="34"/>
        <v>0.044</v>
      </c>
      <c r="E195" s="90">
        <v>44</v>
      </c>
      <c r="F195" s="29">
        <f t="shared" si="35"/>
        <v>518.3850000000007</v>
      </c>
      <c r="G195" s="29">
        <f t="shared" si="36"/>
        <v>0.003</v>
      </c>
      <c r="H195" s="90">
        <v>6</v>
      </c>
      <c r="I195" s="29">
        <f t="shared" si="37"/>
        <v>25.128999999999998</v>
      </c>
      <c r="J195" s="29">
        <f t="shared" si="38"/>
        <v>0.006</v>
      </c>
      <c r="K195" s="19">
        <v>6</v>
      </c>
      <c r="L195" s="20">
        <f t="shared" si="39"/>
        <v>244.59</v>
      </c>
      <c r="M195" s="19">
        <f t="shared" si="40"/>
        <v>0</v>
      </c>
      <c r="N195" s="32">
        <v>0</v>
      </c>
    </row>
    <row r="196" spans="2:14" ht="12.75">
      <c r="B196" s="24">
        <v>16</v>
      </c>
      <c r="C196" s="29">
        <f t="shared" si="33"/>
        <v>44.35499999999999</v>
      </c>
      <c r="D196" s="29">
        <f t="shared" si="34"/>
        <v>0.042</v>
      </c>
      <c r="E196" s="90">
        <v>42</v>
      </c>
      <c r="F196" s="29">
        <f t="shared" si="35"/>
        <v>518.3880000000007</v>
      </c>
      <c r="G196" s="29">
        <f t="shared" si="36"/>
        <v>0.003</v>
      </c>
      <c r="H196" s="90">
        <v>6</v>
      </c>
      <c r="I196" s="29">
        <f t="shared" si="37"/>
        <v>25.134999999999998</v>
      </c>
      <c r="J196" s="29">
        <f t="shared" si="38"/>
        <v>0.006</v>
      </c>
      <c r="K196" s="19">
        <v>6</v>
      </c>
      <c r="L196" s="20">
        <f t="shared" si="39"/>
        <v>244.59</v>
      </c>
      <c r="M196" s="19">
        <f t="shared" si="40"/>
        <v>0</v>
      </c>
      <c r="N196" s="32">
        <v>0</v>
      </c>
    </row>
    <row r="197" spans="2:14" ht="12.75">
      <c r="B197" s="24">
        <v>17</v>
      </c>
      <c r="C197" s="29">
        <f t="shared" si="33"/>
        <v>44.39599999999999</v>
      </c>
      <c r="D197" s="29">
        <f t="shared" si="34"/>
        <v>0.041</v>
      </c>
      <c r="E197" s="90">
        <v>41</v>
      </c>
      <c r="F197" s="29">
        <f t="shared" si="35"/>
        <v>518.3910000000008</v>
      </c>
      <c r="G197" s="29">
        <f t="shared" si="36"/>
        <v>0.003</v>
      </c>
      <c r="H197" s="90">
        <v>6</v>
      </c>
      <c r="I197" s="29">
        <f t="shared" si="37"/>
        <v>25.139</v>
      </c>
      <c r="J197" s="29">
        <f t="shared" si="38"/>
        <v>0.004</v>
      </c>
      <c r="K197" s="19">
        <v>4</v>
      </c>
      <c r="L197" s="20">
        <f t="shared" si="39"/>
        <v>244.59</v>
      </c>
      <c r="M197" s="19">
        <f t="shared" si="40"/>
        <v>0</v>
      </c>
      <c r="N197" s="32">
        <v>0</v>
      </c>
    </row>
    <row r="198" spans="2:14" ht="12.75">
      <c r="B198" s="24">
        <v>18</v>
      </c>
      <c r="C198" s="29">
        <f t="shared" si="33"/>
        <v>44.43699999999998</v>
      </c>
      <c r="D198" s="29">
        <f t="shared" si="34"/>
        <v>0.041</v>
      </c>
      <c r="E198" s="90">
        <v>41</v>
      </c>
      <c r="F198" s="29">
        <f t="shared" si="35"/>
        <v>518.3940000000008</v>
      </c>
      <c r="G198" s="29">
        <f t="shared" si="36"/>
        <v>0.003</v>
      </c>
      <c r="H198" s="90">
        <v>6</v>
      </c>
      <c r="I198" s="29">
        <f t="shared" si="37"/>
        <v>25.143</v>
      </c>
      <c r="J198" s="29">
        <f t="shared" si="38"/>
        <v>0.004</v>
      </c>
      <c r="K198" s="19">
        <v>4</v>
      </c>
      <c r="L198" s="20">
        <f t="shared" si="39"/>
        <v>244.59</v>
      </c>
      <c r="M198" s="19">
        <f t="shared" si="40"/>
        <v>0</v>
      </c>
      <c r="N198" s="32">
        <v>0</v>
      </c>
    </row>
    <row r="199" spans="2:14" ht="12.75">
      <c r="B199" s="24">
        <v>19</v>
      </c>
      <c r="C199" s="29">
        <f t="shared" si="33"/>
        <v>44.475999999999985</v>
      </c>
      <c r="D199" s="29">
        <f t="shared" si="34"/>
        <v>0.039</v>
      </c>
      <c r="E199" s="90">
        <v>39</v>
      </c>
      <c r="F199" s="29">
        <f t="shared" si="35"/>
        <v>518.3970000000008</v>
      </c>
      <c r="G199" s="29">
        <f t="shared" si="36"/>
        <v>0.003</v>
      </c>
      <c r="H199" s="90">
        <v>6</v>
      </c>
      <c r="I199" s="29">
        <f t="shared" si="37"/>
        <v>25.146</v>
      </c>
      <c r="J199" s="29">
        <f t="shared" si="38"/>
        <v>0.003</v>
      </c>
      <c r="K199" s="19">
        <v>3</v>
      </c>
      <c r="L199" s="20">
        <f t="shared" si="39"/>
        <v>244.59</v>
      </c>
      <c r="M199" s="19">
        <f t="shared" si="40"/>
        <v>0</v>
      </c>
      <c r="N199" s="32">
        <v>0</v>
      </c>
    </row>
    <row r="200" spans="2:14" ht="12.75">
      <c r="B200" s="24">
        <v>20</v>
      </c>
      <c r="C200" s="29">
        <f t="shared" si="33"/>
        <v>44.512999999999984</v>
      </c>
      <c r="D200" s="29">
        <f t="shared" si="34"/>
        <v>0.037</v>
      </c>
      <c r="E200" s="90">
        <v>37</v>
      </c>
      <c r="F200" s="29">
        <f t="shared" si="35"/>
        <v>518.4000000000009</v>
      </c>
      <c r="G200" s="29">
        <f t="shared" si="36"/>
        <v>0.003</v>
      </c>
      <c r="H200" s="90">
        <v>6</v>
      </c>
      <c r="I200" s="29">
        <f t="shared" si="37"/>
        <v>25.150000000000002</v>
      </c>
      <c r="J200" s="29">
        <f t="shared" si="38"/>
        <v>0.004</v>
      </c>
      <c r="K200" s="19">
        <v>4</v>
      </c>
      <c r="L200" s="20">
        <f t="shared" si="39"/>
        <v>244.59</v>
      </c>
      <c r="M200" s="19">
        <f t="shared" si="40"/>
        <v>0</v>
      </c>
      <c r="N200" s="32">
        <v>0</v>
      </c>
    </row>
    <row r="201" spans="2:14" ht="12.75">
      <c r="B201" s="24">
        <v>21</v>
      </c>
      <c r="C201" s="29">
        <f t="shared" si="33"/>
        <v>44.548999999999985</v>
      </c>
      <c r="D201" s="29">
        <f t="shared" si="34"/>
        <v>0.036</v>
      </c>
      <c r="E201" s="90">
        <v>36</v>
      </c>
      <c r="F201" s="29">
        <f t="shared" si="35"/>
        <v>518.4030000000009</v>
      </c>
      <c r="G201" s="29">
        <f t="shared" si="36"/>
        <v>0.003</v>
      </c>
      <c r="H201" s="90">
        <v>6</v>
      </c>
      <c r="I201" s="29">
        <f t="shared" si="37"/>
        <v>25.153000000000002</v>
      </c>
      <c r="J201" s="29">
        <f t="shared" si="38"/>
        <v>0.003</v>
      </c>
      <c r="K201" s="19">
        <v>3</v>
      </c>
      <c r="L201" s="20">
        <f t="shared" si="39"/>
        <v>244.59</v>
      </c>
      <c r="M201" s="19">
        <f t="shared" si="40"/>
        <v>0</v>
      </c>
      <c r="N201" s="32">
        <v>0</v>
      </c>
    </row>
    <row r="202" spans="2:14" ht="12.75">
      <c r="B202" s="24">
        <v>22</v>
      </c>
      <c r="C202" s="29">
        <f t="shared" si="33"/>
        <v>44.58499999999999</v>
      </c>
      <c r="D202" s="29">
        <f t="shared" si="34"/>
        <v>0.036</v>
      </c>
      <c r="E202" s="90">
        <v>36</v>
      </c>
      <c r="F202" s="29">
        <f t="shared" si="35"/>
        <v>518.406000000001</v>
      </c>
      <c r="G202" s="29">
        <f t="shared" si="36"/>
        <v>0.003</v>
      </c>
      <c r="H202" s="90">
        <v>6</v>
      </c>
      <c r="I202" s="29">
        <f t="shared" si="37"/>
        <v>25.156000000000002</v>
      </c>
      <c r="J202" s="29">
        <f t="shared" si="38"/>
        <v>0.003</v>
      </c>
      <c r="K202" s="19">
        <v>3</v>
      </c>
      <c r="L202" s="20">
        <f t="shared" si="39"/>
        <v>244.59</v>
      </c>
      <c r="M202" s="19">
        <f t="shared" si="40"/>
        <v>0</v>
      </c>
      <c r="N202" s="32">
        <v>0</v>
      </c>
    </row>
    <row r="203" spans="2:14" ht="12.75">
      <c r="B203" s="24">
        <v>23</v>
      </c>
      <c r="C203" s="29">
        <f t="shared" si="33"/>
        <v>44.62099999999999</v>
      </c>
      <c r="D203" s="29">
        <f t="shared" si="34"/>
        <v>0.036</v>
      </c>
      <c r="E203" s="90">
        <v>36</v>
      </c>
      <c r="F203" s="29">
        <f t="shared" si="35"/>
        <v>518.409000000001</v>
      </c>
      <c r="G203" s="29">
        <f t="shared" si="36"/>
        <v>0.003</v>
      </c>
      <c r="H203" s="90">
        <v>6</v>
      </c>
      <c r="I203" s="29">
        <f t="shared" si="37"/>
        <v>25.159000000000002</v>
      </c>
      <c r="J203" s="29">
        <f t="shared" si="38"/>
        <v>0.003</v>
      </c>
      <c r="K203" s="19">
        <v>3</v>
      </c>
      <c r="L203" s="20">
        <f t="shared" si="39"/>
        <v>244.59</v>
      </c>
      <c r="M203" s="19">
        <f t="shared" si="40"/>
        <v>0</v>
      </c>
      <c r="N203" s="32">
        <v>0</v>
      </c>
    </row>
    <row r="204" spans="2:14" ht="12.75">
      <c r="B204" s="24">
        <v>24</v>
      </c>
      <c r="C204" s="29">
        <f t="shared" si="33"/>
        <v>44.65699999999999</v>
      </c>
      <c r="D204" s="29">
        <f t="shared" si="34"/>
        <v>0.036</v>
      </c>
      <c r="E204" s="90">
        <v>36</v>
      </c>
      <c r="F204" s="29">
        <f t="shared" si="35"/>
        <v>518.4120000000011</v>
      </c>
      <c r="G204" s="29">
        <f t="shared" si="36"/>
        <v>0.003</v>
      </c>
      <c r="H204" s="90">
        <v>6</v>
      </c>
      <c r="I204" s="29">
        <f t="shared" si="37"/>
        <v>25.162000000000003</v>
      </c>
      <c r="J204" s="29">
        <f t="shared" si="38"/>
        <v>0.003</v>
      </c>
      <c r="K204" s="19">
        <v>3</v>
      </c>
      <c r="L204" s="20">
        <f t="shared" si="39"/>
        <v>244.59</v>
      </c>
      <c r="M204" s="19">
        <f t="shared" si="40"/>
        <v>0</v>
      </c>
      <c r="N204" s="32">
        <v>0</v>
      </c>
    </row>
    <row r="205" spans="2:14" ht="12.75">
      <c r="B205" s="24" t="s">
        <v>4</v>
      </c>
      <c r="C205" s="22"/>
      <c r="D205" s="22"/>
      <c r="E205" s="34">
        <f>SUM(E181:E204)</f>
        <v>977</v>
      </c>
      <c r="F205" s="22"/>
      <c r="G205" s="22"/>
      <c r="H205" s="35">
        <f>SUM(H181:H204)</f>
        <v>144</v>
      </c>
      <c r="I205" s="22"/>
      <c r="J205" s="22"/>
      <c r="K205" s="22">
        <f>SUM(K181:K204)</f>
        <v>112</v>
      </c>
      <c r="L205" s="28"/>
      <c r="M205" s="28"/>
      <c r="N205" s="22">
        <f>SUM(N181:N204)</f>
        <v>0</v>
      </c>
    </row>
    <row r="206" spans="2:14" ht="15">
      <c r="B206" s="25"/>
      <c r="C206" s="25"/>
      <c r="D206" s="25"/>
      <c r="E206" s="25"/>
      <c r="F206" s="25"/>
      <c r="G206" s="25"/>
      <c r="H206" s="69" t="s">
        <v>99</v>
      </c>
      <c r="I206" s="69"/>
      <c r="J206" s="69"/>
      <c r="K206" s="69"/>
      <c r="L206" s="69"/>
      <c r="M206" s="69"/>
      <c r="N206" s="69"/>
    </row>
    <row r="208" spans="2:14" ht="15">
      <c r="B208" s="12" t="s">
        <v>27</v>
      </c>
      <c r="C208" s="13"/>
      <c r="D208" s="13"/>
      <c r="E208" s="13"/>
      <c r="F208" s="67">
        <v>900411</v>
      </c>
      <c r="G208" s="67"/>
      <c r="H208" s="67"/>
      <c r="I208" s="67"/>
      <c r="J208" s="67"/>
      <c r="K208" s="13"/>
      <c r="L208" s="68" t="s">
        <v>52</v>
      </c>
      <c r="M208" s="68"/>
      <c r="N208" s="68"/>
    </row>
    <row r="209" spans="2:14" ht="15">
      <c r="B209" s="12" t="s">
        <v>29</v>
      </c>
      <c r="C209" s="13"/>
      <c r="D209" s="13"/>
      <c r="E209" s="13"/>
      <c r="F209" s="61" t="s">
        <v>30</v>
      </c>
      <c r="G209" s="61"/>
      <c r="H209" s="61"/>
      <c r="I209" s="61"/>
      <c r="J209" s="61"/>
      <c r="K209" s="13"/>
      <c r="L209" s="61" t="s">
        <v>8</v>
      </c>
      <c r="M209" s="61"/>
      <c r="N209" s="61"/>
    </row>
    <row r="210" spans="2:14" ht="15">
      <c r="B210" s="12" t="s">
        <v>31</v>
      </c>
      <c r="C210" s="13"/>
      <c r="D210" s="13"/>
      <c r="E210" s="13"/>
      <c r="F210" s="62" t="s">
        <v>32</v>
      </c>
      <c r="G210" s="62"/>
      <c r="H210" s="62"/>
      <c r="I210" s="62"/>
      <c r="J210" s="62"/>
      <c r="K210" s="13"/>
      <c r="L210" s="63" t="s">
        <v>53</v>
      </c>
      <c r="M210" s="63"/>
      <c r="N210" s="63"/>
    </row>
    <row r="211" spans="2:14" ht="15">
      <c r="B211" s="13"/>
      <c r="C211" s="13"/>
      <c r="D211" s="64" t="s">
        <v>98</v>
      </c>
      <c r="E211" s="64"/>
      <c r="F211" s="64"/>
      <c r="G211" s="64"/>
      <c r="H211" s="64"/>
      <c r="I211" s="64"/>
      <c r="J211" s="64"/>
      <c r="K211" s="64"/>
      <c r="L211" s="64"/>
      <c r="M211" s="15"/>
      <c r="N211" s="15"/>
    </row>
    <row r="212" spans="2:14" ht="15.75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2:14" ht="12.75">
      <c r="B213" s="65" t="s">
        <v>1</v>
      </c>
      <c r="C213" s="66" t="s">
        <v>2</v>
      </c>
      <c r="D213" s="66"/>
      <c r="E213" s="66"/>
      <c r="F213" s="66"/>
      <c r="G213" s="66"/>
      <c r="H213" s="66"/>
      <c r="I213" s="66" t="s">
        <v>3</v>
      </c>
      <c r="J213" s="66"/>
      <c r="K213" s="66"/>
      <c r="L213" s="66"/>
      <c r="M213" s="66"/>
      <c r="N213" s="66"/>
    </row>
    <row r="214" spans="2:14" ht="12.75">
      <c r="B214" s="65"/>
      <c r="C214" s="60" t="s">
        <v>65</v>
      </c>
      <c r="D214" s="60"/>
      <c r="E214" s="60"/>
      <c r="F214" s="60" t="s">
        <v>66</v>
      </c>
      <c r="G214" s="60"/>
      <c r="H214" s="60"/>
      <c r="I214" s="60" t="s">
        <v>65</v>
      </c>
      <c r="J214" s="60"/>
      <c r="K214" s="60"/>
      <c r="L214" s="60" t="s">
        <v>66</v>
      </c>
      <c r="M214" s="60"/>
      <c r="N214" s="60"/>
    </row>
    <row r="215" spans="2:14" ht="12.75">
      <c r="B215" s="65"/>
      <c r="C215" s="60" t="s">
        <v>50</v>
      </c>
      <c r="D215" s="60"/>
      <c r="E215" s="60"/>
      <c r="F215" s="60" t="s">
        <v>44</v>
      </c>
      <c r="G215" s="60"/>
      <c r="H215" s="60"/>
      <c r="I215" s="60" t="s">
        <v>50</v>
      </c>
      <c r="J215" s="60"/>
      <c r="K215" s="60"/>
      <c r="L215" s="60" t="s">
        <v>44</v>
      </c>
      <c r="M215" s="60"/>
      <c r="N215" s="60"/>
    </row>
    <row r="216" spans="2:14" ht="33.75">
      <c r="B216" s="65"/>
      <c r="C216" s="18" t="s">
        <v>5</v>
      </c>
      <c r="D216" s="18" t="s">
        <v>6</v>
      </c>
      <c r="E216" s="18" t="s">
        <v>7</v>
      </c>
      <c r="F216" s="18" t="s">
        <v>5</v>
      </c>
      <c r="G216" s="18" t="s">
        <v>6</v>
      </c>
      <c r="H216" s="18" t="s">
        <v>7</v>
      </c>
      <c r="I216" s="18" t="s">
        <v>5</v>
      </c>
      <c r="J216" s="18" t="s">
        <v>6</v>
      </c>
      <c r="K216" s="18" t="s">
        <v>7</v>
      </c>
      <c r="L216" s="18" t="s">
        <v>5</v>
      </c>
      <c r="M216" s="18" t="s">
        <v>6</v>
      </c>
      <c r="N216" s="18" t="s">
        <v>7</v>
      </c>
    </row>
    <row r="217" spans="2:14" ht="12.75">
      <c r="B217" s="19">
        <v>1</v>
      </c>
      <c r="C217" s="19">
        <v>2</v>
      </c>
      <c r="D217" s="19">
        <v>3</v>
      </c>
      <c r="E217" s="19">
        <v>4</v>
      </c>
      <c r="F217" s="19">
        <v>5</v>
      </c>
      <c r="G217" s="19">
        <v>6</v>
      </c>
      <c r="H217" s="19">
        <v>7</v>
      </c>
      <c r="I217" s="19">
        <v>5</v>
      </c>
      <c r="J217" s="19">
        <v>6</v>
      </c>
      <c r="K217" s="19">
        <v>7</v>
      </c>
      <c r="L217" s="19">
        <v>11</v>
      </c>
      <c r="M217" s="19">
        <v>12</v>
      </c>
      <c r="N217" s="19">
        <v>13</v>
      </c>
    </row>
    <row r="218" spans="2:14" ht="12.75">
      <c r="B218" s="24">
        <v>0</v>
      </c>
      <c r="C218" s="29">
        <v>19.31</v>
      </c>
      <c r="D218" s="29"/>
      <c r="E218" s="20"/>
      <c r="F218" s="29">
        <v>95.55</v>
      </c>
      <c r="G218" s="29"/>
      <c r="H218" s="20"/>
      <c r="I218" s="29">
        <v>31.98</v>
      </c>
      <c r="J218" s="29"/>
      <c r="K218" s="20"/>
      <c r="L218" s="20">
        <v>131.13</v>
      </c>
      <c r="M218" s="20"/>
      <c r="N218" s="20"/>
    </row>
    <row r="219" spans="2:14" ht="12.75">
      <c r="B219" s="24">
        <v>1</v>
      </c>
      <c r="C219" s="29">
        <f>C218+D219</f>
        <v>19.314</v>
      </c>
      <c r="D219" s="29">
        <f>E219/1500</f>
        <v>0.004</v>
      </c>
      <c r="E219" s="90">
        <v>6</v>
      </c>
      <c r="F219" s="29">
        <f>F218+G219</f>
        <v>95.556</v>
      </c>
      <c r="G219" s="29">
        <f>H219/2000</f>
        <v>0.006</v>
      </c>
      <c r="H219" s="90">
        <v>12</v>
      </c>
      <c r="I219" s="29">
        <f>I218+J219</f>
        <v>31.994</v>
      </c>
      <c r="J219" s="29">
        <f>K219/1500</f>
        <v>0.014</v>
      </c>
      <c r="K219" s="19">
        <v>21</v>
      </c>
      <c r="L219" s="20">
        <f>L218+M219</f>
        <v>131.13</v>
      </c>
      <c r="M219" s="20">
        <f>N219/2000</f>
        <v>0</v>
      </c>
      <c r="N219" s="33">
        <v>0</v>
      </c>
    </row>
    <row r="220" spans="2:14" ht="12.75">
      <c r="B220" s="24">
        <v>2</v>
      </c>
      <c r="C220" s="29">
        <f aca="true" t="shared" si="41" ref="C220:C242">C219+D220</f>
        <v>19.318</v>
      </c>
      <c r="D220" s="29">
        <f aca="true" t="shared" si="42" ref="D220:D242">E220/1500</f>
        <v>0.004</v>
      </c>
      <c r="E220" s="90">
        <v>6</v>
      </c>
      <c r="F220" s="29">
        <f aca="true" t="shared" si="43" ref="F220:F242">F219+G220</f>
        <v>95.5615</v>
      </c>
      <c r="G220" s="29">
        <f aca="true" t="shared" si="44" ref="G220:G242">H220/2000</f>
        <v>0.0055</v>
      </c>
      <c r="H220" s="90">
        <v>11</v>
      </c>
      <c r="I220" s="29">
        <f aca="true" t="shared" si="45" ref="I220:I242">I219+J220</f>
        <v>32.008</v>
      </c>
      <c r="J220" s="29">
        <f aca="true" t="shared" si="46" ref="J220:J242">K220/1500</f>
        <v>0.014</v>
      </c>
      <c r="K220" s="19">
        <v>21</v>
      </c>
      <c r="L220" s="20">
        <f aca="true" t="shared" si="47" ref="L220:L242">L219+M220</f>
        <v>131.13</v>
      </c>
      <c r="M220" s="20">
        <f aca="true" t="shared" si="48" ref="M220:M242">N220/2000</f>
        <v>0</v>
      </c>
      <c r="N220" s="33">
        <v>0</v>
      </c>
    </row>
    <row r="221" spans="2:14" ht="12.75">
      <c r="B221" s="24">
        <v>3</v>
      </c>
      <c r="C221" s="29">
        <f t="shared" si="41"/>
        <v>19.322000000000003</v>
      </c>
      <c r="D221" s="29">
        <f t="shared" si="42"/>
        <v>0.004</v>
      </c>
      <c r="E221" s="90">
        <v>6</v>
      </c>
      <c r="F221" s="29">
        <f t="shared" si="43"/>
        <v>95.5675</v>
      </c>
      <c r="G221" s="29">
        <f t="shared" si="44"/>
        <v>0.006</v>
      </c>
      <c r="H221" s="90">
        <v>12</v>
      </c>
      <c r="I221" s="29">
        <f t="shared" si="45"/>
        <v>32.022000000000006</v>
      </c>
      <c r="J221" s="29">
        <f t="shared" si="46"/>
        <v>0.014</v>
      </c>
      <c r="K221" s="19">
        <v>21</v>
      </c>
      <c r="L221" s="20">
        <f t="shared" si="47"/>
        <v>131.13</v>
      </c>
      <c r="M221" s="20">
        <f t="shared" si="48"/>
        <v>0</v>
      </c>
      <c r="N221" s="33">
        <v>0</v>
      </c>
    </row>
    <row r="222" spans="2:14" ht="12.75">
      <c r="B222" s="24">
        <v>4</v>
      </c>
      <c r="C222" s="29">
        <f t="shared" si="41"/>
        <v>19.326000000000004</v>
      </c>
      <c r="D222" s="29">
        <f t="shared" si="42"/>
        <v>0.004</v>
      </c>
      <c r="E222" s="90">
        <v>6</v>
      </c>
      <c r="F222" s="29">
        <f t="shared" si="43"/>
        <v>95.57249999999999</v>
      </c>
      <c r="G222" s="29">
        <f t="shared" si="44"/>
        <v>0.005</v>
      </c>
      <c r="H222" s="90">
        <v>10</v>
      </c>
      <c r="I222" s="29">
        <f t="shared" si="45"/>
        <v>32.03600000000001</v>
      </c>
      <c r="J222" s="29">
        <f t="shared" si="46"/>
        <v>0.014</v>
      </c>
      <c r="K222" s="19">
        <v>21</v>
      </c>
      <c r="L222" s="20">
        <f t="shared" si="47"/>
        <v>131.13</v>
      </c>
      <c r="M222" s="20">
        <f t="shared" si="48"/>
        <v>0</v>
      </c>
      <c r="N222" s="33">
        <v>0</v>
      </c>
    </row>
    <row r="223" spans="2:14" ht="12.75">
      <c r="B223" s="24">
        <v>5</v>
      </c>
      <c r="C223" s="29">
        <f t="shared" si="41"/>
        <v>19.330000000000005</v>
      </c>
      <c r="D223" s="29">
        <f t="shared" si="42"/>
        <v>0.004</v>
      </c>
      <c r="E223" s="90">
        <v>6</v>
      </c>
      <c r="F223" s="29">
        <f t="shared" si="43"/>
        <v>95.579</v>
      </c>
      <c r="G223" s="29">
        <f t="shared" si="44"/>
        <v>0.0065</v>
      </c>
      <c r="H223" s="90">
        <v>13</v>
      </c>
      <c r="I223" s="29">
        <f t="shared" si="45"/>
        <v>32.05000000000001</v>
      </c>
      <c r="J223" s="29">
        <f t="shared" si="46"/>
        <v>0.014</v>
      </c>
      <c r="K223" s="19">
        <v>21</v>
      </c>
      <c r="L223" s="20">
        <f t="shared" si="47"/>
        <v>131.13</v>
      </c>
      <c r="M223" s="20">
        <f t="shared" si="48"/>
        <v>0</v>
      </c>
      <c r="N223" s="33">
        <v>0</v>
      </c>
    </row>
    <row r="224" spans="2:14" ht="12.75">
      <c r="B224" s="24">
        <v>6</v>
      </c>
      <c r="C224" s="29">
        <f t="shared" si="41"/>
        <v>19.334000000000007</v>
      </c>
      <c r="D224" s="29">
        <f t="shared" si="42"/>
        <v>0.004</v>
      </c>
      <c r="E224" s="90">
        <v>6</v>
      </c>
      <c r="F224" s="29">
        <f t="shared" si="43"/>
        <v>95.58449999999999</v>
      </c>
      <c r="G224" s="29">
        <f t="shared" si="44"/>
        <v>0.0055</v>
      </c>
      <c r="H224" s="90">
        <v>11</v>
      </c>
      <c r="I224" s="29">
        <f t="shared" si="45"/>
        <v>32.064000000000014</v>
      </c>
      <c r="J224" s="29">
        <f t="shared" si="46"/>
        <v>0.014</v>
      </c>
      <c r="K224" s="19">
        <v>21</v>
      </c>
      <c r="L224" s="20">
        <f t="shared" si="47"/>
        <v>131.13</v>
      </c>
      <c r="M224" s="20">
        <f t="shared" si="48"/>
        <v>0</v>
      </c>
      <c r="N224" s="33">
        <v>0</v>
      </c>
    </row>
    <row r="225" spans="2:14" ht="12.75">
      <c r="B225" s="24">
        <v>7</v>
      </c>
      <c r="C225" s="29">
        <f t="shared" si="41"/>
        <v>19.338000000000008</v>
      </c>
      <c r="D225" s="29">
        <f t="shared" si="42"/>
        <v>0.004</v>
      </c>
      <c r="E225" s="90">
        <v>6</v>
      </c>
      <c r="F225" s="29">
        <f t="shared" si="43"/>
        <v>95.59049999999999</v>
      </c>
      <c r="G225" s="29">
        <f t="shared" si="44"/>
        <v>0.006</v>
      </c>
      <c r="H225" s="90">
        <v>12</v>
      </c>
      <c r="I225" s="29">
        <f t="shared" si="45"/>
        <v>32.07800000000002</v>
      </c>
      <c r="J225" s="29">
        <f t="shared" si="46"/>
        <v>0.014</v>
      </c>
      <c r="K225" s="19">
        <v>21</v>
      </c>
      <c r="L225" s="20">
        <f t="shared" si="47"/>
        <v>131.13</v>
      </c>
      <c r="M225" s="20">
        <f t="shared" si="48"/>
        <v>0</v>
      </c>
      <c r="N225" s="33">
        <v>0</v>
      </c>
    </row>
    <row r="226" spans="2:14" ht="12.75">
      <c r="B226" s="24">
        <v>8</v>
      </c>
      <c r="C226" s="29">
        <f t="shared" si="41"/>
        <v>19.34200000000001</v>
      </c>
      <c r="D226" s="29">
        <f t="shared" si="42"/>
        <v>0.004</v>
      </c>
      <c r="E226" s="90">
        <v>6</v>
      </c>
      <c r="F226" s="29">
        <f t="shared" si="43"/>
        <v>95.597</v>
      </c>
      <c r="G226" s="29">
        <f t="shared" si="44"/>
        <v>0.0065</v>
      </c>
      <c r="H226" s="90">
        <v>13</v>
      </c>
      <c r="I226" s="29">
        <f t="shared" si="45"/>
        <v>32.09133333333335</v>
      </c>
      <c r="J226" s="29">
        <f t="shared" si="46"/>
        <v>0.013333333333333334</v>
      </c>
      <c r="K226" s="19">
        <v>20</v>
      </c>
      <c r="L226" s="20">
        <f t="shared" si="47"/>
        <v>131.13</v>
      </c>
      <c r="M226" s="20">
        <f t="shared" si="48"/>
        <v>0</v>
      </c>
      <c r="N226" s="33">
        <v>0</v>
      </c>
    </row>
    <row r="227" spans="2:14" ht="12.75">
      <c r="B227" s="24">
        <v>9</v>
      </c>
      <c r="C227" s="29">
        <f t="shared" si="41"/>
        <v>19.34600000000001</v>
      </c>
      <c r="D227" s="29">
        <f t="shared" si="42"/>
        <v>0.004</v>
      </c>
      <c r="E227" s="90">
        <v>6</v>
      </c>
      <c r="F227" s="29">
        <f t="shared" si="43"/>
        <v>95.60199999999999</v>
      </c>
      <c r="G227" s="29">
        <f t="shared" si="44"/>
        <v>0.005</v>
      </c>
      <c r="H227" s="90">
        <v>10</v>
      </c>
      <c r="I227" s="29">
        <f t="shared" si="45"/>
        <v>32.10466666666669</v>
      </c>
      <c r="J227" s="29">
        <f t="shared" si="46"/>
        <v>0.013333333333333334</v>
      </c>
      <c r="K227" s="19">
        <v>20</v>
      </c>
      <c r="L227" s="20">
        <f t="shared" si="47"/>
        <v>131.13</v>
      </c>
      <c r="M227" s="20">
        <f t="shared" si="48"/>
        <v>0</v>
      </c>
      <c r="N227" s="33">
        <v>0</v>
      </c>
    </row>
    <row r="228" spans="2:14" ht="12.75">
      <c r="B228" s="24">
        <v>10</v>
      </c>
      <c r="C228" s="29">
        <f t="shared" si="41"/>
        <v>19.350000000000012</v>
      </c>
      <c r="D228" s="29">
        <f t="shared" si="42"/>
        <v>0.004</v>
      </c>
      <c r="E228" s="90">
        <v>6</v>
      </c>
      <c r="F228" s="29">
        <f t="shared" si="43"/>
        <v>95.60699999999999</v>
      </c>
      <c r="G228" s="29">
        <f t="shared" si="44"/>
        <v>0.005</v>
      </c>
      <c r="H228" s="90">
        <v>10</v>
      </c>
      <c r="I228" s="29">
        <f t="shared" si="45"/>
        <v>32.11800000000002</v>
      </c>
      <c r="J228" s="29">
        <f t="shared" si="46"/>
        <v>0.013333333333333334</v>
      </c>
      <c r="K228" s="19">
        <v>20</v>
      </c>
      <c r="L228" s="20">
        <f t="shared" si="47"/>
        <v>131.13</v>
      </c>
      <c r="M228" s="20">
        <f t="shared" si="48"/>
        <v>0</v>
      </c>
      <c r="N228" s="33">
        <v>0</v>
      </c>
    </row>
    <row r="229" spans="2:14" ht="12.75">
      <c r="B229" s="24">
        <v>11</v>
      </c>
      <c r="C229" s="29">
        <f t="shared" si="41"/>
        <v>19.354000000000013</v>
      </c>
      <c r="D229" s="29">
        <f t="shared" si="42"/>
        <v>0.004</v>
      </c>
      <c r="E229" s="90">
        <v>6</v>
      </c>
      <c r="F229" s="29">
        <f t="shared" si="43"/>
        <v>95.61199999999998</v>
      </c>
      <c r="G229" s="29">
        <f t="shared" si="44"/>
        <v>0.005</v>
      </c>
      <c r="H229" s="90">
        <v>10</v>
      </c>
      <c r="I229" s="29">
        <f t="shared" si="45"/>
        <v>32.13066666666669</v>
      </c>
      <c r="J229" s="29">
        <f t="shared" si="46"/>
        <v>0.012666666666666666</v>
      </c>
      <c r="K229" s="19">
        <v>19</v>
      </c>
      <c r="L229" s="20">
        <f t="shared" si="47"/>
        <v>131.13</v>
      </c>
      <c r="M229" s="20">
        <f t="shared" si="48"/>
        <v>0</v>
      </c>
      <c r="N229" s="33">
        <v>0</v>
      </c>
    </row>
    <row r="230" spans="2:14" ht="12.75">
      <c r="B230" s="24">
        <v>12</v>
      </c>
      <c r="C230" s="29">
        <f t="shared" si="41"/>
        <v>19.358000000000015</v>
      </c>
      <c r="D230" s="29">
        <f t="shared" si="42"/>
        <v>0.004</v>
      </c>
      <c r="E230" s="90">
        <v>6</v>
      </c>
      <c r="F230" s="29">
        <f t="shared" si="43"/>
        <v>95.61799999999998</v>
      </c>
      <c r="G230" s="29">
        <f t="shared" si="44"/>
        <v>0.006</v>
      </c>
      <c r="H230" s="90">
        <v>12</v>
      </c>
      <c r="I230" s="29">
        <f t="shared" si="45"/>
        <v>32.14333333333336</v>
      </c>
      <c r="J230" s="29">
        <f t="shared" si="46"/>
        <v>0.012666666666666666</v>
      </c>
      <c r="K230" s="19">
        <v>19</v>
      </c>
      <c r="L230" s="20">
        <f t="shared" si="47"/>
        <v>131.13</v>
      </c>
      <c r="M230" s="20">
        <f t="shared" si="48"/>
        <v>0</v>
      </c>
      <c r="N230" s="33">
        <v>0</v>
      </c>
    </row>
    <row r="231" spans="2:14" ht="12.75">
      <c r="B231" s="24">
        <v>13</v>
      </c>
      <c r="C231" s="29">
        <f t="shared" si="41"/>
        <v>19.362000000000016</v>
      </c>
      <c r="D231" s="29">
        <f t="shared" si="42"/>
        <v>0.004</v>
      </c>
      <c r="E231" s="90">
        <v>6</v>
      </c>
      <c r="F231" s="29">
        <f t="shared" si="43"/>
        <v>95.62499999999999</v>
      </c>
      <c r="G231" s="29">
        <f t="shared" si="44"/>
        <v>0.007</v>
      </c>
      <c r="H231" s="90">
        <v>14</v>
      </c>
      <c r="I231" s="29">
        <f t="shared" si="45"/>
        <v>32.156666666666695</v>
      </c>
      <c r="J231" s="29">
        <f t="shared" si="46"/>
        <v>0.013333333333333334</v>
      </c>
      <c r="K231" s="19">
        <v>20</v>
      </c>
      <c r="L231" s="20">
        <f t="shared" si="47"/>
        <v>131.13</v>
      </c>
      <c r="M231" s="20">
        <f t="shared" si="48"/>
        <v>0</v>
      </c>
      <c r="N231" s="33">
        <v>0</v>
      </c>
    </row>
    <row r="232" spans="2:14" ht="12.75">
      <c r="B232" s="24">
        <v>14</v>
      </c>
      <c r="C232" s="29">
        <f t="shared" si="41"/>
        <v>19.366000000000017</v>
      </c>
      <c r="D232" s="29">
        <f t="shared" si="42"/>
        <v>0.004</v>
      </c>
      <c r="E232" s="90">
        <v>6</v>
      </c>
      <c r="F232" s="29">
        <f t="shared" si="43"/>
        <v>95.63199999999999</v>
      </c>
      <c r="G232" s="29">
        <f t="shared" si="44"/>
        <v>0.007</v>
      </c>
      <c r="H232" s="90">
        <v>14</v>
      </c>
      <c r="I232" s="29">
        <f t="shared" si="45"/>
        <v>32.16933333333336</v>
      </c>
      <c r="J232" s="29">
        <f t="shared" si="46"/>
        <v>0.012666666666666666</v>
      </c>
      <c r="K232" s="19">
        <v>19</v>
      </c>
      <c r="L232" s="20">
        <f t="shared" si="47"/>
        <v>131.13</v>
      </c>
      <c r="M232" s="20">
        <f t="shared" si="48"/>
        <v>0</v>
      </c>
      <c r="N232" s="33">
        <v>0</v>
      </c>
    </row>
    <row r="233" spans="2:14" ht="12.75">
      <c r="B233" s="24">
        <v>15</v>
      </c>
      <c r="C233" s="29">
        <f t="shared" si="41"/>
        <v>19.37000000000002</v>
      </c>
      <c r="D233" s="29">
        <f t="shared" si="42"/>
        <v>0.004</v>
      </c>
      <c r="E233" s="90">
        <v>6</v>
      </c>
      <c r="F233" s="29">
        <f t="shared" si="43"/>
        <v>95.63749999999999</v>
      </c>
      <c r="G233" s="29">
        <f t="shared" si="44"/>
        <v>0.0055</v>
      </c>
      <c r="H233" s="90">
        <v>11</v>
      </c>
      <c r="I233" s="29">
        <f t="shared" si="45"/>
        <v>32.1826666666667</v>
      </c>
      <c r="J233" s="29">
        <f t="shared" si="46"/>
        <v>0.013333333333333334</v>
      </c>
      <c r="K233" s="19">
        <v>20</v>
      </c>
      <c r="L233" s="20">
        <f t="shared" si="47"/>
        <v>131.13</v>
      </c>
      <c r="M233" s="20">
        <f t="shared" si="48"/>
        <v>0</v>
      </c>
      <c r="N233" s="33">
        <v>0</v>
      </c>
    </row>
    <row r="234" spans="2:14" ht="12.75">
      <c r="B234" s="24">
        <v>16</v>
      </c>
      <c r="C234" s="29">
        <f t="shared" si="41"/>
        <v>19.37400000000002</v>
      </c>
      <c r="D234" s="29">
        <f t="shared" si="42"/>
        <v>0.004</v>
      </c>
      <c r="E234" s="90">
        <v>6</v>
      </c>
      <c r="F234" s="29">
        <f t="shared" si="43"/>
        <v>95.64349999999999</v>
      </c>
      <c r="G234" s="29">
        <f t="shared" si="44"/>
        <v>0.006</v>
      </c>
      <c r="H234" s="90">
        <v>12</v>
      </c>
      <c r="I234" s="29">
        <f t="shared" si="45"/>
        <v>32.19600000000003</v>
      </c>
      <c r="J234" s="29">
        <f t="shared" si="46"/>
        <v>0.013333333333333334</v>
      </c>
      <c r="K234" s="19">
        <v>20</v>
      </c>
      <c r="L234" s="20">
        <f t="shared" si="47"/>
        <v>131.13</v>
      </c>
      <c r="M234" s="20">
        <f t="shared" si="48"/>
        <v>0</v>
      </c>
      <c r="N234" s="33">
        <v>0</v>
      </c>
    </row>
    <row r="235" spans="2:14" ht="12.75">
      <c r="B235" s="24">
        <v>17</v>
      </c>
      <c r="C235" s="29">
        <f t="shared" si="41"/>
        <v>19.37800000000002</v>
      </c>
      <c r="D235" s="29">
        <f t="shared" si="42"/>
        <v>0.004</v>
      </c>
      <c r="E235" s="90">
        <v>6</v>
      </c>
      <c r="F235" s="29">
        <f t="shared" si="43"/>
        <v>95.64949999999999</v>
      </c>
      <c r="G235" s="29">
        <f t="shared" si="44"/>
        <v>0.006</v>
      </c>
      <c r="H235" s="90">
        <v>12</v>
      </c>
      <c r="I235" s="29">
        <f t="shared" si="45"/>
        <v>32.20933333333337</v>
      </c>
      <c r="J235" s="29">
        <f t="shared" si="46"/>
        <v>0.013333333333333334</v>
      </c>
      <c r="K235" s="19">
        <v>20</v>
      </c>
      <c r="L235" s="20">
        <f t="shared" si="47"/>
        <v>131.13</v>
      </c>
      <c r="M235" s="20">
        <f t="shared" si="48"/>
        <v>0</v>
      </c>
      <c r="N235" s="33">
        <v>0</v>
      </c>
    </row>
    <row r="236" spans="2:14" ht="12.75">
      <c r="B236" s="24">
        <v>18</v>
      </c>
      <c r="C236" s="29">
        <f t="shared" si="41"/>
        <v>19.382000000000023</v>
      </c>
      <c r="D236" s="29">
        <f t="shared" si="42"/>
        <v>0.004</v>
      </c>
      <c r="E236" s="90">
        <v>6</v>
      </c>
      <c r="F236" s="29">
        <f t="shared" si="43"/>
        <v>95.65549999999999</v>
      </c>
      <c r="G236" s="29">
        <f t="shared" si="44"/>
        <v>0.006</v>
      </c>
      <c r="H236" s="90">
        <v>12</v>
      </c>
      <c r="I236" s="29">
        <f t="shared" si="45"/>
        <v>32.222666666666704</v>
      </c>
      <c r="J236" s="29">
        <f t="shared" si="46"/>
        <v>0.013333333333333334</v>
      </c>
      <c r="K236" s="19">
        <v>20</v>
      </c>
      <c r="L236" s="20">
        <f t="shared" si="47"/>
        <v>131.13</v>
      </c>
      <c r="M236" s="20">
        <f t="shared" si="48"/>
        <v>0</v>
      </c>
      <c r="N236" s="33">
        <v>0</v>
      </c>
    </row>
    <row r="237" spans="2:14" ht="12.75">
      <c r="B237" s="24">
        <v>19</v>
      </c>
      <c r="C237" s="29">
        <f t="shared" si="41"/>
        <v>19.386000000000024</v>
      </c>
      <c r="D237" s="29">
        <f t="shared" si="42"/>
        <v>0.004</v>
      </c>
      <c r="E237" s="90">
        <v>6</v>
      </c>
      <c r="F237" s="29">
        <f t="shared" si="43"/>
        <v>95.66149999999999</v>
      </c>
      <c r="G237" s="29">
        <f t="shared" si="44"/>
        <v>0.006</v>
      </c>
      <c r="H237" s="90">
        <v>12</v>
      </c>
      <c r="I237" s="29">
        <f t="shared" si="45"/>
        <v>32.23600000000004</v>
      </c>
      <c r="J237" s="29">
        <f t="shared" si="46"/>
        <v>0.013333333333333334</v>
      </c>
      <c r="K237" s="19">
        <v>20</v>
      </c>
      <c r="L237" s="20">
        <f t="shared" si="47"/>
        <v>131.13</v>
      </c>
      <c r="M237" s="20">
        <f t="shared" si="48"/>
        <v>0</v>
      </c>
      <c r="N237" s="33">
        <v>0</v>
      </c>
    </row>
    <row r="238" spans="2:14" ht="12.75">
      <c r="B238" s="24">
        <v>20</v>
      </c>
      <c r="C238" s="29">
        <f t="shared" si="41"/>
        <v>19.390000000000025</v>
      </c>
      <c r="D238" s="29">
        <f t="shared" si="42"/>
        <v>0.004</v>
      </c>
      <c r="E238" s="90">
        <v>6</v>
      </c>
      <c r="F238" s="29">
        <f t="shared" si="43"/>
        <v>95.66699999999999</v>
      </c>
      <c r="G238" s="29">
        <f t="shared" si="44"/>
        <v>0.0055</v>
      </c>
      <c r="H238" s="90">
        <v>11</v>
      </c>
      <c r="I238" s="29">
        <f t="shared" si="45"/>
        <v>32.25000000000004</v>
      </c>
      <c r="J238" s="29">
        <f t="shared" si="46"/>
        <v>0.014</v>
      </c>
      <c r="K238" s="19">
        <v>21</v>
      </c>
      <c r="L238" s="20">
        <f t="shared" si="47"/>
        <v>131.13</v>
      </c>
      <c r="M238" s="20">
        <f t="shared" si="48"/>
        <v>0</v>
      </c>
      <c r="N238" s="33">
        <v>0</v>
      </c>
    </row>
    <row r="239" spans="2:14" ht="12.75">
      <c r="B239" s="24">
        <v>21</v>
      </c>
      <c r="C239" s="29">
        <f t="shared" si="41"/>
        <v>19.394000000000027</v>
      </c>
      <c r="D239" s="29">
        <f t="shared" si="42"/>
        <v>0.004</v>
      </c>
      <c r="E239" s="90">
        <v>6</v>
      </c>
      <c r="F239" s="29">
        <f t="shared" si="43"/>
        <v>95.67299999999999</v>
      </c>
      <c r="G239" s="29">
        <f t="shared" si="44"/>
        <v>0.006</v>
      </c>
      <c r="H239" s="90">
        <v>12</v>
      </c>
      <c r="I239" s="29">
        <f t="shared" si="45"/>
        <v>32.26333333333338</v>
      </c>
      <c r="J239" s="29">
        <f t="shared" si="46"/>
        <v>0.013333333333333334</v>
      </c>
      <c r="K239" s="19">
        <v>20</v>
      </c>
      <c r="L239" s="20">
        <f t="shared" si="47"/>
        <v>131.13</v>
      </c>
      <c r="M239" s="20">
        <f t="shared" si="48"/>
        <v>0</v>
      </c>
      <c r="N239" s="33">
        <v>0</v>
      </c>
    </row>
    <row r="240" spans="2:14" ht="12.75">
      <c r="B240" s="24">
        <v>22</v>
      </c>
      <c r="C240" s="29">
        <f t="shared" si="41"/>
        <v>19.398000000000028</v>
      </c>
      <c r="D240" s="29">
        <f t="shared" si="42"/>
        <v>0.004</v>
      </c>
      <c r="E240" s="90">
        <v>6</v>
      </c>
      <c r="F240" s="29">
        <f t="shared" si="43"/>
        <v>95.67949999999999</v>
      </c>
      <c r="G240" s="29">
        <f t="shared" si="44"/>
        <v>0.0065</v>
      </c>
      <c r="H240" s="90">
        <v>13</v>
      </c>
      <c r="I240" s="29">
        <f t="shared" si="45"/>
        <v>32.27666666666671</v>
      </c>
      <c r="J240" s="29">
        <f t="shared" si="46"/>
        <v>0.013333333333333334</v>
      </c>
      <c r="K240" s="19">
        <v>20</v>
      </c>
      <c r="L240" s="20">
        <f t="shared" si="47"/>
        <v>131.13</v>
      </c>
      <c r="M240" s="20">
        <f t="shared" si="48"/>
        <v>0</v>
      </c>
      <c r="N240" s="33">
        <v>0</v>
      </c>
    </row>
    <row r="241" spans="2:14" ht="12.75">
      <c r="B241" s="24">
        <v>23</v>
      </c>
      <c r="C241" s="29">
        <f t="shared" si="41"/>
        <v>19.40200000000003</v>
      </c>
      <c r="D241" s="29">
        <f t="shared" si="42"/>
        <v>0.004</v>
      </c>
      <c r="E241" s="90">
        <v>6</v>
      </c>
      <c r="F241" s="29">
        <f t="shared" si="43"/>
        <v>95.68599999999999</v>
      </c>
      <c r="G241" s="29">
        <f t="shared" si="44"/>
        <v>0.0065</v>
      </c>
      <c r="H241" s="90">
        <v>13</v>
      </c>
      <c r="I241" s="29">
        <f t="shared" si="45"/>
        <v>32.290666666666716</v>
      </c>
      <c r="J241" s="29">
        <f t="shared" si="46"/>
        <v>0.014</v>
      </c>
      <c r="K241" s="19">
        <v>21</v>
      </c>
      <c r="L241" s="20">
        <f t="shared" si="47"/>
        <v>131.13</v>
      </c>
      <c r="M241" s="20">
        <f t="shared" si="48"/>
        <v>0</v>
      </c>
      <c r="N241" s="33">
        <v>0</v>
      </c>
    </row>
    <row r="242" spans="2:14" ht="12.75">
      <c r="B242" s="24">
        <v>24</v>
      </c>
      <c r="C242" s="29">
        <f t="shared" si="41"/>
        <v>19.40600000000003</v>
      </c>
      <c r="D242" s="29">
        <f t="shared" si="42"/>
        <v>0.004</v>
      </c>
      <c r="E242" s="90">
        <v>6</v>
      </c>
      <c r="F242" s="29">
        <f t="shared" si="43"/>
        <v>95.69049999999999</v>
      </c>
      <c r="G242" s="29">
        <f t="shared" si="44"/>
        <v>0.0045</v>
      </c>
      <c r="H242" s="90">
        <v>9</v>
      </c>
      <c r="I242" s="29">
        <f t="shared" si="45"/>
        <v>32.30466666666672</v>
      </c>
      <c r="J242" s="29">
        <f t="shared" si="46"/>
        <v>0.014</v>
      </c>
      <c r="K242" s="19">
        <v>21</v>
      </c>
      <c r="L242" s="20">
        <f t="shared" si="47"/>
        <v>131.13</v>
      </c>
      <c r="M242" s="20">
        <f t="shared" si="48"/>
        <v>0</v>
      </c>
      <c r="N242" s="33">
        <v>0</v>
      </c>
    </row>
    <row r="243" spans="2:14" ht="12.75">
      <c r="B243" s="24" t="s">
        <v>4</v>
      </c>
      <c r="C243" s="22"/>
      <c r="D243" s="22"/>
      <c r="E243" s="22">
        <f>SUM(E219:E242)</f>
        <v>144</v>
      </c>
      <c r="F243" s="22"/>
      <c r="G243" s="22"/>
      <c r="H243" s="22">
        <f>SUM(H219:H242)</f>
        <v>281</v>
      </c>
      <c r="I243" s="22"/>
      <c r="J243" s="22"/>
      <c r="K243" s="22">
        <f>SUM(K219:K242)</f>
        <v>487</v>
      </c>
      <c r="L243" s="23"/>
      <c r="M243" s="23"/>
      <c r="N243" s="22">
        <f>SUM(N219:N242)</f>
        <v>0</v>
      </c>
    </row>
    <row r="244" spans="2:14" ht="15">
      <c r="B244" s="25"/>
      <c r="C244" s="25"/>
      <c r="D244" s="25"/>
      <c r="E244" s="25"/>
      <c r="F244" s="25"/>
      <c r="G244" s="25"/>
      <c r="H244" s="69" t="s">
        <v>99</v>
      </c>
      <c r="I244" s="69"/>
      <c r="J244" s="69"/>
      <c r="K244" s="69"/>
      <c r="L244" s="69"/>
      <c r="M244" s="69"/>
      <c r="N244" s="69"/>
    </row>
    <row r="246" spans="2:14" ht="15">
      <c r="B246" s="12" t="s">
        <v>27</v>
      </c>
      <c r="C246" s="13"/>
      <c r="D246" s="13"/>
      <c r="E246" s="13"/>
      <c r="F246" s="67">
        <v>900411</v>
      </c>
      <c r="G246" s="67"/>
      <c r="H246" s="67"/>
      <c r="I246" s="67"/>
      <c r="J246" s="67"/>
      <c r="K246" s="13"/>
      <c r="L246" s="68" t="s">
        <v>52</v>
      </c>
      <c r="M246" s="68"/>
      <c r="N246" s="68"/>
    </row>
    <row r="247" spans="2:14" ht="15">
      <c r="B247" s="12" t="s">
        <v>29</v>
      </c>
      <c r="C247" s="13"/>
      <c r="D247" s="13"/>
      <c r="E247" s="13"/>
      <c r="F247" s="61" t="s">
        <v>30</v>
      </c>
      <c r="G247" s="61"/>
      <c r="H247" s="61"/>
      <c r="I247" s="61"/>
      <c r="J247" s="61"/>
      <c r="K247" s="13"/>
      <c r="L247" s="61" t="s">
        <v>8</v>
      </c>
      <c r="M247" s="61"/>
      <c r="N247" s="61"/>
    </row>
    <row r="248" spans="2:14" ht="15">
      <c r="B248" s="12" t="s">
        <v>31</v>
      </c>
      <c r="C248" s="13"/>
      <c r="D248" s="13"/>
      <c r="E248" s="13"/>
      <c r="F248" s="62" t="s">
        <v>32</v>
      </c>
      <c r="G248" s="62"/>
      <c r="H248" s="62"/>
      <c r="I248" s="62"/>
      <c r="J248" s="62"/>
      <c r="K248" s="13"/>
      <c r="L248" s="63" t="s">
        <v>53</v>
      </c>
      <c r="M248" s="63"/>
      <c r="N248" s="63"/>
    </row>
    <row r="249" spans="2:14" ht="15">
      <c r="B249" s="13"/>
      <c r="C249" s="13"/>
      <c r="D249" s="64" t="s">
        <v>98</v>
      </c>
      <c r="E249" s="64"/>
      <c r="F249" s="64"/>
      <c r="G249" s="64"/>
      <c r="H249" s="64"/>
      <c r="I249" s="64"/>
      <c r="J249" s="64"/>
      <c r="K249" s="64"/>
      <c r="L249" s="64"/>
      <c r="M249" s="15"/>
      <c r="N249" s="15"/>
    </row>
    <row r="250" spans="2:14" ht="15.75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2:14" ht="12.75">
      <c r="B251" s="65" t="s">
        <v>1</v>
      </c>
      <c r="C251" s="66" t="s">
        <v>2</v>
      </c>
      <c r="D251" s="66"/>
      <c r="E251" s="66"/>
      <c r="F251" s="66"/>
      <c r="G251" s="66"/>
      <c r="H251" s="66"/>
      <c r="I251" s="66" t="s">
        <v>3</v>
      </c>
      <c r="J251" s="66"/>
      <c r="K251" s="66"/>
      <c r="L251" s="66"/>
      <c r="M251" s="66"/>
      <c r="N251" s="66"/>
    </row>
    <row r="252" spans="2:14" ht="28.5" customHeight="1">
      <c r="B252" s="65"/>
      <c r="C252" s="60" t="s">
        <v>67</v>
      </c>
      <c r="D252" s="60"/>
      <c r="E252" s="60"/>
      <c r="F252" s="60" t="s">
        <v>68</v>
      </c>
      <c r="G252" s="60"/>
      <c r="H252" s="60"/>
      <c r="I252" s="60" t="s">
        <v>67</v>
      </c>
      <c r="J252" s="60"/>
      <c r="K252" s="60"/>
      <c r="L252" s="60" t="s">
        <v>68</v>
      </c>
      <c r="M252" s="60"/>
      <c r="N252" s="60"/>
    </row>
    <row r="253" spans="2:14" ht="12.75">
      <c r="B253" s="65"/>
      <c r="C253" s="60" t="s">
        <v>44</v>
      </c>
      <c r="D253" s="60"/>
      <c r="E253" s="60"/>
      <c r="F253" s="60" t="s">
        <v>44</v>
      </c>
      <c r="G253" s="60"/>
      <c r="H253" s="60"/>
      <c r="I253" s="60" t="s">
        <v>44</v>
      </c>
      <c r="J253" s="60"/>
      <c r="K253" s="60"/>
      <c r="L253" s="60" t="s">
        <v>44</v>
      </c>
      <c r="M253" s="60"/>
      <c r="N253" s="60"/>
    </row>
    <row r="254" spans="2:14" ht="33.75">
      <c r="B254" s="65"/>
      <c r="C254" s="18" t="s">
        <v>5</v>
      </c>
      <c r="D254" s="18" t="s">
        <v>6</v>
      </c>
      <c r="E254" s="18" t="s">
        <v>7</v>
      </c>
      <c r="F254" s="18" t="s">
        <v>5</v>
      </c>
      <c r="G254" s="18" t="s">
        <v>6</v>
      </c>
      <c r="H254" s="18" t="s">
        <v>7</v>
      </c>
      <c r="I254" s="18" t="s">
        <v>5</v>
      </c>
      <c r="J254" s="18" t="s">
        <v>6</v>
      </c>
      <c r="K254" s="18" t="s">
        <v>7</v>
      </c>
      <c r="L254" s="18" t="s">
        <v>5</v>
      </c>
      <c r="M254" s="18" t="s">
        <v>6</v>
      </c>
      <c r="N254" s="18" t="s">
        <v>7</v>
      </c>
    </row>
    <row r="255" spans="2:14" ht="12.75">
      <c r="B255" s="19">
        <v>1</v>
      </c>
      <c r="C255" s="19">
        <v>2</v>
      </c>
      <c r="D255" s="19">
        <v>3</v>
      </c>
      <c r="E255" s="19">
        <v>4</v>
      </c>
      <c r="F255" s="19">
        <v>5</v>
      </c>
      <c r="G255" s="19">
        <v>6</v>
      </c>
      <c r="H255" s="19">
        <v>7</v>
      </c>
      <c r="I255" s="19">
        <v>5</v>
      </c>
      <c r="J255" s="19">
        <v>6</v>
      </c>
      <c r="K255" s="19">
        <v>7</v>
      </c>
      <c r="L255" s="19">
        <v>11</v>
      </c>
      <c r="M255" s="19">
        <v>12</v>
      </c>
      <c r="N255" s="19">
        <v>13</v>
      </c>
    </row>
    <row r="256" spans="2:14" ht="12.75">
      <c r="B256" s="24">
        <v>0</v>
      </c>
      <c r="C256" s="29">
        <v>476.23</v>
      </c>
      <c r="D256" s="29"/>
      <c r="E256" s="19"/>
      <c r="F256" s="29">
        <v>260.41</v>
      </c>
      <c r="G256" s="29"/>
      <c r="H256" s="19"/>
      <c r="I256" s="29">
        <v>112.86</v>
      </c>
      <c r="J256" s="29"/>
      <c r="K256" s="19"/>
      <c r="L256" s="20">
        <v>258.1</v>
      </c>
      <c r="M256" s="19"/>
      <c r="N256" s="19"/>
    </row>
    <row r="257" spans="2:14" ht="12.75">
      <c r="B257" s="24">
        <v>1</v>
      </c>
      <c r="C257" s="29">
        <f>C256+D257</f>
        <v>476.2595</v>
      </c>
      <c r="D257" s="29">
        <f>E257/2000</f>
        <v>0.0295</v>
      </c>
      <c r="E257" s="90">
        <v>59</v>
      </c>
      <c r="F257" s="29">
        <f>F256+G257</f>
        <v>260.41200000000003</v>
      </c>
      <c r="G257" s="29">
        <f>H257/2000</f>
        <v>0.002</v>
      </c>
      <c r="H257" s="90">
        <v>4</v>
      </c>
      <c r="I257" s="29">
        <f>I256+J257</f>
        <v>112.86449999999999</v>
      </c>
      <c r="J257" s="29">
        <f>K257/2000</f>
        <v>0.0045</v>
      </c>
      <c r="K257" s="19">
        <v>9</v>
      </c>
      <c r="L257" s="20">
        <f>L256+M257</f>
        <v>258.1</v>
      </c>
      <c r="M257" s="19">
        <f>N257/2000</f>
        <v>0</v>
      </c>
      <c r="N257" s="19">
        <v>0</v>
      </c>
    </row>
    <row r="258" spans="2:14" ht="12.75">
      <c r="B258" s="24">
        <v>2</v>
      </c>
      <c r="C258" s="29">
        <f aca="true" t="shared" si="49" ref="C258:C280">C257+D258</f>
        <v>476.2885</v>
      </c>
      <c r="D258" s="29">
        <f aca="true" t="shared" si="50" ref="D258:D280">E258/2000</f>
        <v>0.029</v>
      </c>
      <c r="E258" s="90">
        <v>58</v>
      </c>
      <c r="F258" s="29">
        <f aca="true" t="shared" si="51" ref="F258:F280">F257+G258</f>
        <v>260.41400000000004</v>
      </c>
      <c r="G258" s="29">
        <f aca="true" t="shared" si="52" ref="G258:G280">H258/2000</f>
        <v>0.002</v>
      </c>
      <c r="H258" s="90">
        <v>4</v>
      </c>
      <c r="I258" s="29">
        <f aca="true" t="shared" si="53" ref="I258:I280">I257+J258</f>
        <v>112.86899999999999</v>
      </c>
      <c r="J258" s="29">
        <f aca="true" t="shared" si="54" ref="J258:J280">K258/2000</f>
        <v>0.0045</v>
      </c>
      <c r="K258" s="19">
        <v>9</v>
      </c>
      <c r="L258" s="20">
        <f aca="true" t="shared" si="55" ref="L258:L280">L257+M258</f>
        <v>258.1</v>
      </c>
      <c r="M258" s="19">
        <f aca="true" t="shared" si="56" ref="M258:M280">N258/2000</f>
        <v>0</v>
      </c>
      <c r="N258" s="19">
        <v>0</v>
      </c>
    </row>
    <row r="259" spans="2:14" ht="12.75">
      <c r="B259" s="24">
        <v>3</v>
      </c>
      <c r="C259" s="29">
        <f t="shared" si="49"/>
        <v>476.3175</v>
      </c>
      <c r="D259" s="29">
        <f t="shared" si="50"/>
        <v>0.029</v>
      </c>
      <c r="E259" s="90">
        <v>58</v>
      </c>
      <c r="F259" s="29">
        <f t="shared" si="51"/>
        <v>260.41600000000005</v>
      </c>
      <c r="G259" s="29">
        <f t="shared" si="52"/>
        <v>0.002</v>
      </c>
      <c r="H259" s="90">
        <v>4</v>
      </c>
      <c r="I259" s="29">
        <f t="shared" si="53"/>
        <v>112.87349999999998</v>
      </c>
      <c r="J259" s="29">
        <f t="shared" si="54"/>
        <v>0.0045</v>
      </c>
      <c r="K259" s="19">
        <v>9</v>
      </c>
      <c r="L259" s="20">
        <f t="shared" si="55"/>
        <v>258.1</v>
      </c>
      <c r="M259" s="19">
        <f t="shared" si="56"/>
        <v>0</v>
      </c>
      <c r="N259" s="19">
        <v>0</v>
      </c>
    </row>
    <row r="260" spans="2:14" ht="12.75">
      <c r="B260" s="24">
        <v>4</v>
      </c>
      <c r="C260" s="29">
        <f t="shared" si="49"/>
        <v>476.3465</v>
      </c>
      <c r="D260" s="29">
        <f t="shared" si="50"/>
        <v>0.029</v>
      </c>
      <c r="E260" s="90">
        <v>58</v>
      </c>
      <c r="F260" s="29">
        <f t="shared" si="51"/>
        <v>260.41800000000006</v>
      </c>
      <c r="G260" s="29">
        <f t="shared" si="52"/>
        <v>0.002</v>
      </c>
      <c r="H260" s="90">
        <v>4</v>
      </c>
      <c r="I260" s="29">
        <f t="shared" si="53"/>
        <v>112.87799999999997</v>
      </c>
      <c r="J260" s="29">
        <f t="shared" si="54"/>
        <v>0.0045</v>
      </c>
      <c r="K260" s="19">
        <v>9</v>
      </c>
      <c r="L260" s="20">
        <f t="shared" si="55"/>
        <v>258.1</v>
      </c>
      <c r="M260" s="19">
        <f t="shared" si="56"/>
        <v>0</v>
      </c>
      <c r="N260" s="19">
        <v>0</v>
      </c>
    </row>
    <row r="261" spans="2:14" ht="12.75">
      <c r="B261" s="24">
        <v>5</v>
      </c>
      <c r="C261" s="29">
        <f t="shared" si="49"/>
        <v>476.3755</v>
      </c>
      <c r="D261" s="29">
        <f t="shared" si="50"/>
        <v>0.029</v>
      </c>
      <c r="E261" s="90">
        <v>58</v>
      </c>
      <c r="F261" s="29">
        <f t="shared" si="51"/>
        <v>260.4200000000001</v>
      </c>
      <c r="G261" s="29">
        <f t="shared" si="52"/>
        <v>0.002</v>
      </c>
      <c r="H261" s="90">
        <v>4</v>
      </c>
      <c r="I261" s="29">
        <f t="shared" si="53"/>
        <v>112.88249999999996</v>
      </c>
      <c r="J261" s="29">
        <f t="shared" si="54"/>
        <v>0.0045</v>
      </c>
      <c r="K261" s="19">
        <v>9</v>
      </c>
      <c r="L261" s="20">
        <f t="shared" si="55"/>
        <v>258.1</v>
      </c>
      <c r="M261" s="19">
        <f t="shared" si="56"/>
        <v>0</v>
      </c>
      <c r="N261" s="19">
        <v>0</v>
      </c>
    </row>
    <row r="262" spans="2:14" ht="12.75">
      <c r="B262" s="24">
        <v>6</v>
      </c>
      <c r="C262" s="29">
        <f t="shared" si="49"/>
        <v>476.4045</v>
      </c>
      <c r="D262" s="29">
        <f t="shared" si="50"/>
        <v>0.029</v>
      </c>
      <c r="E262" s="90">
        <v>58</v>
      </c>
      <c r="F262" s="29">
        <f t="shared" si="51"/>
        <v>260.4220000000001</v>
      </c>
      <c r="G262" s="29">
        <f t="shared" si="52"/>
        <v>0.002</v>
      </c>
      <c r="H262" s="90">
        <v>4</v>
      </c>
      <c r="I262" s="29">
        <f t="shared" si="53"/>
        <v>112.88699999999996</v>
      </c>
      <c r="J262" s="29">
        <f t="shared" si="54"/>
        <v>0.0045</v>
      </c>
      <c r="K262" s="19">
        <v>9</v>
      </c>
      <c r="L262" s="20">
        <f t="shared" si="55"/>
        <v>258.1</v>
      </c>
      <c r="M262" s="19">
        <f t="shared" si="56"/>
        <v>0</v>
      </c>
      <c r="N262" s="19">
        <v>0</v>
      </c>
    </row>
    <row r="263" spans="2:14" ht="12.75">
      <c r="B263" s="24">
        <v>7</v>
      </c>
      <c r="C263" s="29">
        <f t="shared" si="49"/>
        <v>476.43399999999997</v>
      </c>
      <c r="D263" s="29">
        <f t="shared" si="50"/>
        <v>0.0295</v>
      </c>
      <c r="E263" s="90">
        <v>59</v>
      </c>
      <c r="F263" s="29">
        <f t="shared" si="51"/>
        <v>260.4240000000001</v>
      </c>
      <c r="G263" s="29">
        <f t="shared" si="52"/>
        <v>0.002</v>
      </c>
      <c r="H263" s="90">
        <v>4</v>
      </c>
      <c r="I263" s="29">
        <f t="shared" si="53"/>
        <v>112.89149999999995</v>
      </c>
      <c r="J263" s="29">
        <f t="shared" si="54"/>
        <v>0.0045</v>
      </c>
      <c r="K263" s="19">
        <v>9</v>
      </c>
      <c r="L263" s="20">
        <f t="shared" si="55"/>
        <v>258.1</v>
      </c>
      <c r="M263" s="19">
        <f t="shared" si="56"/>
        <v>0</v>
      </c>
      <c r="N263" s="19">
        <v>0</v>
      </c>
    </row>
    <row r="264" spans="2:14" ht="12.75">
      <c r="B264" s="24">
        <v>8</v>
      </c>
      <c r="C264" s="29">
        <f t="shared" si="49"/>
        <v>476.465</v>
      </c>
      <c r="D264" s="29">
        <f t="shared" si="50"/>
        <v>0.031</v>
      </c>
      <c r="E264" s="90">
        <v>62</v>
      </c>
      <c r="F264" s="29">
        <f t="shared" si="51"/>
        <v>260.4260000000001</v>
      </c>
      <c r="G264" s="29">
        <f t="shared" si="52"/>
        <v>0.002</v>
      </c>
      <c r="H264" s="90">
        <v>4</v>
      </c>
      <c r="I264" s="29">
        <f t="shared" si="53"/>
        <v>112.89599999999994</v>
      </c>
      <c r="J264" s="29">
        <f t="shared" si="54"/>
        <v>0.0045</v>
      </c>
      <c r="K264" s="19">
        <v>9</v>
      </c>
      <c r="L264" s="20">
        <f t="shared" si="55"/>
        <v>258.1</v>
      </c>
      <c r="M264" s="19">
        <f t="shared" si="56"/>
        <v>0</v>
      </c>
      <c r="N264" s="19">
        <v>0</v>
      </c>
    </row>
    <row r="265" spans="2:14" ht="12.75">
      <c r="B265" s="24">
        <v>9</v>
      </c>
      <c r="C265" s="29">
        <f t="shared" si="49"/>
        <v>476.4975</v>
      </c>
      <c r="D265" s="29">
        <f t="shared" si="50"/>
        <v>0.0325</v>
      </c>
      <c r="E265" s="90">
        <v>65</v>
      </c>
      <c r="F265" s="29">
        <f t="shared" si="51"/>
        <v>260.4280000000001</v>
      </c>
      <c r="G265" s="29">
        <f t="shared" si="52"/>
        <v>0.002</v>
      </c>
      <c r="H265" s="90">
        <v>4</v>
      </c>
      <c r="I265" s="29">
        <f t="shared" si="53"/>
        <v>112.90049999999994</v>
      </c>
      <c r="J265" s="29">
        <f t="shared" si="54"/>
        <v>0.0045</v>
      </c>
      <c r="K265" s="19">
        <v>9</v>
      </c>
      <c r="L265" s="20">
        <f t="shared" si="55"/>
        <v>258.1</v>
      </c>
      <c r="M265" s="19">
        <f t="shared" si="56"/>
        <v>0</v>
      </c>
      <c r="N265" s="19">
        <v>0</v>
      </c>
    </row>
    <row r="266" spans="2:14" ht="12.75">
      <c r="B266" s="24">
        <v>10</v>
      </c>
      <c r="C266" s="29">
        <f t="shared" si="49"/>
        <v>476.5285</v>
      </c>
      <c r="D266" s="29">
        <f t="shared" si="50"/>
        <v>0.031</v>
      </c>
      <c r="E266" s="90">
        <v>62</v>
      </c>
      <c r="F266" s="29">
        <f t="shared" si="51"/>
        <v>260.4300000000001</v>
      </c>
      <c r="G266" s="29">
        <f t="shared" si="52"/>
        <v>0.002</v>
      </c>
      <c r="H266" s="90">
        <v>4</v>
      </c>
      <c r="I266" s="29">
        <f t="shared" si="53"/>
        <v>112.90499999999993</v>
      </c>
      <c r="J266" s="29">
        <f t="shared" si="54"/>
        <v>0.0045</v>
      </c>
      <c r="K266" s="19">
        <v>9</v>
      </c>
      <c r="L266" s="20">
        <f t="shared" si="55"/>
        <v>258.1</v>
      </c>
      <c r="M266" s="19">
        <f t="shared" si="56"/>
        <v>0</v>
      </c>
      <c r="N266" s="19">
        <v>0</v>
      </c>
    </row>
    <row r="267" spans="2:14" ht="12.75">
      <c r="B267" s="24">
        <v>11</v>
      </c>
      <c r="C267" s="29">
        <f t="shared" si="49"/>
        <v>476.5595</v>
      </c>
      <c r="D267" s="29">
        <f t="shared" si="50"/>
        <v>0.031</v>
      </c>
      <c r="E267" s="90">
        <v>62</v>
      </c>
      <c r="F267" s="29">
        <f t="shared" si="51"/>
        <v>260.43200000000013</v>
      </c>
      <c r="G267" s="29">
        <f t="shared" si="52"/>
        <v>0.002</v>
      </c>
      <c r="H267" s="90">
        <v>4</v>
      </c>
      <c r="I267" s="29">
        <f t="shared" si="53"/>
        <v>112.90949999999992</v>
      </c>
      <c r="J267" s="29">
        <f t="shared" si="54"/>
        <v>0.0045</v>
      </c>
      <c r="K267" s="19">
        <v>9</v>
      </c>
      <c r="L267" s="20">
        <f t="shared" si="55"/>
        <v>258.1</v>
      </c>
      <c r="M267" s="19">
        <f t="shared" si="56"/>
        <v>0</v>
      </c>
      <c r="N267" s="19">
        <v>0</v>
      </c>
    </row>
    <row r="268" spans="2:14" ht="12.75">
      <c r="B268" s="24">
        <v>12</v>
      </c>
      <c r="C268" s="29">
        <f t="shared" si="49"/>
        <v>476.59000000000003</v>
      </c>
      <c r="D268" s="29">
        <f t="shared" si="50"/>
        <v>0.0305</v>
      </c>
      <c r="E268" s="90">
        <v>61</v>
      </c>
      <c r="F268" s="29">
        <f t="shared" si="51"/>
        <v>260.43400000000014</v>
      </c>
      <c r="G268" s="29">
        <f t="shared" si="52"/>
        <v>0.002</v>
      </c>
      <c r="H268" s="90">
        <v>4</v>
      </c>
      <c r="I268" s="29">
        <f t="shared" si="53"/>
        <v>112.91399999999992</v>
      </c>
      <c r="J268" s="29">
        <f t="shared" si="54"/>
        <v>0.0045</v>
      </c>
      <c r="K268" s="19">
        <v>9</v>
      </c>
      <c r="L268" s="20">
        <f t="shared" si="55"/>
        <v>258.1</v>
      </c>
      <c r="M268" s="19">
        <f t="shared" si="56"/>
        <v>0</v>
      </c>
      <c r="N268" s="19">
        <v>0</v>
      </c>
    </row>
    <row r="269" spans="2:14" ht="12.75">
      <c r="B269" s="24">
        <v>13</v>
      </c>
      <c r="C269" s="29">
        <f t="shared" si="49"/>
        <v>476.6215</v>
      </c>
      <c r="D269" s="29">
        <f t="shared" si="50"/>
        <v>0.0315</v>
      </c>
      <c r="E269" s="90">
        <v>63</v>
      </c>
      <c r="F269" s="29">
        <f t="shared" si="51"/>
        <v>260.43600000000015</v>
      </c>
      <c r="G269" s="29">
        <f t="shared" si="52"/>
        <v>0.002</v>
      </c>
      <c r="H269" s="90">
        <v>4</v>
      </c>
      <c r="I269" s="29">
        <f t="shared" si="53"/>
        <v>112.91899999999991</v>
      </c>
      <c r="J269" s="29">
        <f t="shared" si="54"/>
        <v>0.005</v>
      </c>
      <c r="K269" s="19">
        <v>10</v>
      </c>
      <c r="L269" s="20">
        <f t="shared" si="55"/>
        <v>258.1</v>
      </c>
      <c r="M269" s="19">
        <f t="shared" si="56"/>
        <v>0</v>
      </c>
      <c r="N269" s="19">
        <v>0</v>
      </c>
    </row>
    <row r="270" spans="2:14" ht="12.75">
      <c r="B270" s="24">
        <v>14</v>
      </c>
      <c r="C270" s="29">
        <f t="shared" si="49"/>
        <v>476.65200000000004</v>
      </c>
      <c r="D270" s="29">
        <f t="shared" si="50"/>
        <v>0.0305</v>
      </c>
      <c r="E270" s="90">
        <v>61</v>
      </c>
      <c r="F270" s="29">
        <f t="shared" si="51"/>
        <v>260.43800000000016</v>
      </c>
      <c r="G270" s="29">
        <f t="shared" si="52"/>
        <v>0.002</v>
      </c>
      <c r="H270" s="90">
        <v>4</v>
      </c>
      <c r="I270" s="29">
        <f t="shared" si="53"/>
        <v>112.9234999999999</v>
      </c>
      <c r="J270" s="29">
        <f t="shared" si="54"/>
        <v>0.0045</v>
      </c>
      <c r="K270" s="19">
        <v>9</v>
      </c>
      <c r="L270" s="20">
        <f t="shared" si="55"/>
        <v>258.1</v>
      </c>
      <c r="M270" s="19">
        <f t="shared" si="56"/>
        <v>0</v>
      </c>
      <c r="N270" s="19">
        <v>0</v>
      </c>
    </row>
    <row r="271" spans="2:14" ht="12.75">
      <c r="B271" s="24">
        <v>15</v>
      </c>
      <c r="C271" s="29">
        <f t="shared" si="49"/>
        <v>476.68300000000005</v>
      </c>
      <c r="D271" s="29">
        <f t="shared" si="50"/>
        <v>0.031</v>
      </c>
      <c r="E271" s="90">
        <v>62</v>
      </c>
      <c r="F271" s="29">
        <f t="shared" si="51"/>
        <v>260.44000000000017</v>
      </c>
      <c r="G271" s="29">
        <f t="shared" si="52"/>
        <v>0.002</v>
      </c>
      <c r="H271" s="90">
        <v>4</v>
      </c>
      <c r="I271" s="29">
        <f t="shared" si="53"/>
        <v>112.9284999999999</v>
      </c>
      <c r="J271" s="29">
        <f t="shared" si="54"/>
        <v>0.005</v>
      </c>
      <c r="K271" s="19">
        <v>10</v>
      </c>
      <c r="L271" s="20">
        <f t="shared" si="55"/>
        <v>258.1</v>
      </c>
      <c r="M271" s="19">
        <f t="shared" si="56"/>
        <v>0</v>
      </c>
      <c r="N271" s="19">
        <v>0</v>
      </c>
    </row>
    <row r="272" spans="2:14" ht="12.75">
      <c r="B272" s="24">
        <v>16</v>
      </c>
      <c r="C272" s="29">
        <f t="shared" si="49"/>
        <v>476.71450000000004</v>
      </c>
      <c r="D272" s="29">
        <f t="shared" si="50"/>
        <v>0.0315</v>
      </c>
      <c r="E272" s="90">
        <v>63</v>
      </c>
      <c r="F272" s="29">
        <f t="shared" si="51"/>
        <v>260.4420000000002</v>
      </c>
      <c r="G272" s="29">
        <f t="shared" si="52"/>
        <v>0.002</v>
      </c>
      <c r="H272" s="90">
        <v>4</v>
      </c>
      <c r="I272" s="29">
        <f t="shared" si="53"/>
        <v>112.9329999999999</v>
      </c>
      <c r="J272" s="29">
        <f t="shared" si="54"/>
        <v>0.0045</v>
      </c>
      <c r="K272" s="19">
        <v>9</v>
      </c>
      <c r="L272" s="20">
        <f t="shared" si="55"/>
        <v>258.1</v>
      </c>
      <c r="M272" s="19">
        <f t="shared" si="56"/>
        <v>0</v>
      </c>
      <c r="N272" s="19">
        <v>0</v>
      </c>
    </row>
    <row r="273" spans="2:14" ht="12.75">
      <c r="B273" s="24">
        <v>17</v>
      </c>
      <c r="C273" s="29">
        <f t="shared" si="49"/>
        <v>476.74550000000005</v>
      </c>
      <c r="D273" s="29">
        <f t="shared" si="50"/>
        <v>0.031</v>
      </c>
      <c r="E273" s="90">
        <v>62</v>
      </c>
      <c r="F273" s="29">
        <f t="shared" si="51"/>
        <v>260.4440000000002</v>
      </c>
      <c r="G273" s="29">
        <f t="shared" si="52"/>
        <v>0.002</v>
      </c>
      <c r="H273" s="90">
        <v>4</v>
      </c>
      <c r="I273" s="29">
        <f t="shared" si="53"/>
        <v>112.9369999999999</v>
      </c>
      <c r="J273" s="29">
        <f t="shared" si="54"/>
        <v>0.004</v>
      </c>
      <c r="K273" s="19">
        <v>8</v>
      </c>
      <c r="L273" s="20">
        <f t="shared" si="55"/>
        <v>258.1</v>
      </c>
      <c r="M273" s="19">
        <f t="shared" si="56"/>
        <v>0</v>
      </c>
      <c r="N273" s="19">
        <v>0</v>
      </c>
    </row>
    <row r="274" spans="2:14" ht="12.75">
      <c r="B274" s="24">
        <v>18</v>
      </c>
      <c r="C274" s="29">
        <f t="shared" si="49"/>
        <v>476.77600000000007</v>
      </c>
      <c r="D274" s="29">
        <f t="shared" si="50"/>
        <v>0.0305</v>
      </c>
      <c r="E274" s="90">
        <v>61</v>
      </c>
      <c r="F274" s="29">
        <f t="shared" si="51"/>
        <v>260.4460000000002</v>
      </c>
      <c r="G274" s="29">
        <f t="shared" si="52"/>
        <v>0.002</v>
      </c>
      <c r="H274" s="90">
        <v>4</v>
      </c>
      <c r="I274" s="29">
        <f t="shared" si="53"/>
        <v>112.9409999999999</v>
      </c>
      <c r="J274" s="29">
        <f t="shared" si="54"/>
        <v>0.004</v>
      </c>
      <c r="K274" s="19">
        <v>8</v>
      </c>
      <c r="L274" s="20">
        <f t="shared" si="55"/>
        <v>258.1</v>
      </c>
      <c r="M274" s="19">
        <f t="shared" si="56"/>
        <v>0</v>
      </c>
      <c r="N274" s="19">
        <v>0</v>
      </c>
    </row>
    <row r="275" spans="2:14" ht="12.75">
      <c r="B275" s="24">
        <v>19</v>
      </c>
      <c r="C275" s="29">
        <f t="shared" si="49"/>
        <v>476.8070000000001</v>
      </c>
      <c r="D275" s="29">
        <f t="shared" si="50"/>
        <v>0.031</v>
      </c>
      <c r="E275" s="90">
        <v>62</v>
      </c>
      <c r="F275" s="29">
        <f t="shared" si="51"/>
        <v>260.4480000000002</v>
      </c>
      <c r="G275" s="29">
        <f t="shared" si="52"/>
        <v>0.002</v>
      </c>
      <c r="H275" s="90">
        <v>4</v>
      </c>
      <c r="I275" s="29">
        <f t="shared" si="53"/>
        <v>112.94499999999991</v>
      </c>
      <c r="J275" s="29">
        <f t="shared" si="54"/>
        <v>0.004</v>
      </c>
      <c r="K275" s="19">
        <v>8</v>
      </c>
      <c r="L275" s="20">
        <f t="shared" si="55"/>
        <v>258.1</v>
      </c>
      <c r="M275" s="19">
        <f t="shared" si="56"/>
        <v>0</v>
      </c>
      <c r="N275" s="19">
        <v>0</v>
      </c>
    </row>
    <row r="276" spans="2:14" ht="12.75">
      <c r="B276" s="24">
        <v>20</v>
      </c>
      <c r="C276" s="29">
        <f t="shared" si="49"/>
        <v>476.83600000000007</v>
      </c>
      <c r="D276" s="29">
        <f t="shared" si="50"/>
        <v>0.029</v>
      </c>
      <c r="E276" s="90">
        <v>58</v>
      </c>
      <c r="F276" s="29">
        <f t="shared" si="51"/>
        <v>260.4500000000002</v>
      </c>
      <c r="G276" s="29">
        <f t="shared" si="52"/>
        <v>0.002</v>
      </c>
      <c r="H276" s="90">
        <v>4</v>
      </c>
      <c r="I276" s="29">
        <f t="shared" si="53"/>
        <v>112.94899999999991</v>
      </c>
      <c r="J276" s="29">
        <f t="shared" si="54"/>
        <v>0.004</v>
      </c>
      <c r="K276" s="19">
        <v>8</v>
      </c>
      <c r="L276" s="20">
        <f t="shared" si="55"/>
        <v>258.1</v>
      </c>
      <c r="M276" s="19">
        <f t="shared" si="56"/>
        <v>0</v>
      </c>
      <c r="N276" s="19">
        <v>0</v>
      </c>
    </row>
    <row r="277" spans="2:14" ht="12.75">
      <c r="B277" s="24">
        <v>21</v>
      </c>
      <c r="C277" s="29">
        <f t="shared" si="49"/>
        <v>476.86600000000004</v>
      </c>
      <c r="D277" s="29">
        <f t="shared" si="50"/>
        <v>0.03</v>
      </c>
      <c r="E277" s="90">
        <v>60</v>
      </c>
      <c r="F277" s="29">
        <f t="shared" si="51"/>
        <v>260.4520000000002</v>
      </c>
      <c r="G277" s="29">
        <f t="shared" si="52"/>
        <v>0.002</v>
      </c>
      <c r="H277" s="90">
        <v>4</v>
      </c>
      <c r="I277" s="29">
        <f t="shared" si="53"/>
        <v>112.95299999999992</v>
      </c>
      <c r="J277" s="29">
        <f t="shared" si="54"/>
        <v>0.004</v>
      </c>
      <c r="K277" s="19">
        <v>8</v>
      </c>
      <c r="L277" s="20">
        <f t="shared" si="55"/>
        <v>258.1</v>
      </c>
      <c r="M277" s="19">
        <f t="shared" si="56"/>
        <v>0</v>
      </c>
      <c r="N277" s="19">
        <v>0</v>
      </c>
    </row>
    <row r="278" spans="2:14" ht="12.75">
      <c r="B278" s="24">
        <v>22</v>
      </c>
      <c r="C278" s="29">
        <f t="shared" si="49"/>
        <v>476.896</v>
      </c>
      <c r="D278" s="29">
        <f t="shared" si="50"/>
        <v>0.03</v>
      </c>
      <c r="E278" s="90">
        <v>60</v>
      </c>
      <c r="F278" s="29">
        <f t="shared" si="51"/>
        <v>260.45400000000024</v>
      </c>
      <c r="G278" s="29">
        <f t="shared" si="52"/>
        <v>0.002</v>
      </c>
      <c r="H278" s="90">
        <v>4</v>
      </c>
      <c r="I278" s="29">
        <f t="shared" si="53"/>
        <v>112.95699999999992</v>
      </c>
      <c r="J278" s="29">
        <f t="shared" si="54"/>
        <v>0.004</v>
      </c>
      <c r="K278" s="19">
        <v>8</v>
      </c>
      <c r="L278" s="20">
        <f t="shared" si="55"/>
        <v>258.1</v>
      </c>
      <c r="M278" s="19">
        <f t="shared" si="56"/>
        <v>0</v>
      </c>
      <c r="N278" s="19">
        <v>0</v>
      </c>
    </row>
    <row r="279" spans="2:14" ht="12.75">
      <c r="B279" s="24">
        <v>23</v>
      </c>
      <c r="C279" s="29">
        <f t="shared" si="49"/>
        <v>476.9255</v>
      </c>
      <c r="D279" s="29">
        <f t="shared" si="50"/>
        <v>0.0295</v>
      </c>
      <c r="E279" s="90">
        <v>59</v>
      </c>
      <c r="F279" s="29">
        <f t="shared" si="51"/>
        <v>260.45600000000024</v>
      </c>
      <c r="G279" s="29">
        <f t="shared" si="52"/>
        <v>0.002</v>
      </c>
      <c r="H279" s="90">
        <v>4</v>
      </c>
      <c r="I279" s="29">
        <f t="shared" si="53"/>
        <v>112.96099999999993</v>
      </c>
      <c r="J279" s="29">
        <f t="shared" si="54"/>
        <v>0.004</v>
      </c>
      <c r="K279" s="19">
        <v>8</v>
      </c>
      <c r="L279" s="20">
        <f t="shared" si="55"/>
        <v>258.1</v>
      </c>
      <c r="M279" s="19">
        <f t="shared" si="56"/>
        <v>0</v>
      </c>
      <c r="N279" s="19">
        <v>0</v>
      </c>
    </row>
    <row r="280" spans="2:14" ht="12.75">
      <c r="B280" s="24">
        <v>24</v>
      </c>
      <c r="C280" s="29">
        <f t="shared" si="49"/>
        <v>476.955</v>
      </c>
      <c r="D280" s="29">
        <f t="shared" si="50"/>
        <v>0.0295</v>
      </c>
      <c r="E280" s="90">
        <v>59</v>
      </c>
      <c r="F280" s="29">
        <f t="shared" si="51"/>
        <v>260.45800000000025</v>
      </c>
      <c r="G280" s="29">
        <f t="shared" si="52"/>
        <v>0.002</v>
      </c>
      <c r="H280" s="90">
        <v>4</v>
      </c>
      <c r="I280" s="29">
        <f t="shared" si="53"/>
        <v>112.96499999999993</v>
      </c>
      <c r="J280" s="29">
        <f t="shared" si="54"/>
        <v>0.004</v>
      </c>
      <c r="K280" s="19">
        <v>8</v>
      </c>
      <c r="L280" s="20">
        <f t="shared" si="55"/>
        <v>258.1</v>
      </c>
      <c r="M280" s="19">
        <f t="shared" si="56"/>
        <v>0</v>
      </c>
      <c r="N280" s="19">
        <v>0</v>
      </c>
    </row>
    <row r="281" spans="2:14" ht="12.75">
      <c r="B281" s="24" t="s">
        <v>4</v>
      </c>
      <c r="C281" s="22"/>
      <c r="D281" s="22"/>
      <c r="E281" s="35">
        <f>SUM(E257:E280)</f>
        <v>1450</v>
      </c>
      <c r="F281" s="22"/>
      <c r="G281" s="22"/>
      <c r="H281" s="35">
        <f>SUM(H257:H280)</f>
        <v>96</v>
      </c>
      <c r="I281" s="22"/>
      <c r="J281" s="22"/>
      <c r="K281" s="22">
        <f>SUM(K257:K280)</f>
        <v>210</v>
      </c>
      <c r="L281" s="23"/>
      <c r="M281" s="23"/>
      <c r="N281" s="22">
        <f>SUM(N257:N280)</f>
        <v>0</v>
      </c>
    </row>
    <row r="282" spans="2:14" ht="15">
      <c r="B282" s="25"/>
      <c r="C282" s="25"/>
      <c r="D282" s="25"/>
      <c r="E282" s="25"/>
      <c r="F282" s="25"/>
      <c r="G282" s="25"/>
      <c r="H282" s="69" t="s">
        <v>99</v>
      </c>
      <c r="I282" s="69"/>
      <c r="J282" s="69"/>
      <c r="K282" s="69"/>
      <c r="L282" s="69"/>
      <c r="M282" s="69"/>
      <c r="N282" s="69"/>
    </row>
    <row r="284" spans="2:14" ht="15">
      <c r="B284" s="12" t="s">
        <v>27</v>
      </c>
      <c r="C284" s="13"/>
      <c r="D284" s="13"/>
      <c r="E284" s="13"/>
      <c r="F284" s="67">
        <v>900411</v>
      </c>
      <c r="G284" s="67"/>
      <c r="H284" s="67"/>
      <c r="I284" s="67"/>
      <c r="J284" s="67"/>
      <c r="K284" s="13"/>
      <c r="L284" s="68" t="s">
        <v>52</v>
      </c>
      <c r="M284" s="68"/>
      <c r="N284" s="68"/>
    </row>
    <row r="285" spans="2:14" ht="15">
      <c r="B285" s="12" t="s">
        <v>29</v>
      </c>
      <c r="C285" s="13"/>
      <c r="D285" s="13"/>
      <c r="E285" s="13"/>
      <c r="F285" s="61" t="s">
        <v>30</v>
      </c>
      <c r="G285" s="61"/>
      <c r="H285" s="61"/>
      <c r="I285" s="61"/>
      <c r="J285" s="61"/>
      <c r="K285" s="13"/>
      <c r="L285" s="61" t="s">
        <v>8</v>
      </c>
      <c r="M285" s="61"/>
      <c r="N285" s="61"/>
    </row>
    <row r="286" spans="2:14" ht="15">
      <c r="B286" s="12" t="s">
        <v>31</v>
      </c>
      <c r="C286" s="13"/>
      <c r="D286" s="13"/>
      <c r="E286" s="13"/>
      <c r="F286" s="62" t="s">
        <v>32</v>
      </c>
      <c r="G286" s="62"/>
      <c r="H286" s="62"/>
      <c r="I286" s="62"/>
      <c r="J286" s="62"/>
      <c r="K286" s="13"/>
      <c r="L286" s="63" t="s">
        <v>53</v>
      </c>
      <c r="M286" s="63"/>
      <c r="N286" s="63"/>
    </row>
    <row r="287" spans="2:14" ht="15">
      <c r="B287" s="13"/>
      <c r="C287" s="13"/>
      <c r="D287" s="64" t="s">
        <v>98</v>
      </c>
      <c r="E287" s="64"/>
      <c r="F287" s="64"/>
      <c r="G287" s="64"/>
      <c r="H287" s="64"/>
      <c r="I287" s="64"/>
      <c r="J287" s="64"/>
      <c r="K287" s="64"/>
      <c r="L287" s="64"/>
      <c r="M287" s="15"/>
      <c r="N287" s="15"/>
    </row>
    <row r="288" spans="2:14" ht="15.75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2:14" ht="12.75">
      <c r="B289" s="65" t="s">
        <v>1</v>
      </c>
      <c r="C289" s="66" t="s">
        <v>2</v>
      </c>
      <c r="D289" s="66"/>
      <c r="E289" s="66"/>
      <c r="F289" s="66"/>
      <c r="G289" s="66"/>
      <c r="H289" s="66"/>
      <c r="I289" s="66" t="s">
        <v>3</v>
      </c>
      <c r="J289" s="66"/>
      <c r="K289" s="66"/>
      <c r="L289" s="66"/>
      <c r="M289" s="66"/>
      <c r="N289" s="66"/>
    </row>
    <row r="290" spans="2:14" ht="24" customHeight="1">
      <c r="B290" s="65"/>
      <c r="C290" s="60" t="s">
        <v>69</v>
      </c>
      <c r="D290" s="60"/>
      <c r="E290" s="60"/>
      <c r="F290" s="60" t="s">
        <v>101</v>
      </c>
      <c r="G290" s="60"/>
      <c r="H290" s="60"/>
      <c r="I290" s="60" t="s">
        <v>69</v>
      </c>
      <c r="J290" s="60"/>
      <c r="K290" s="60"/>
      <c r="L290" s="60" t="s">
        <v>101</v>
      </c>
      <c r="M290" s="60"/>
      <c r="N290" s="60"/>
    </row>
    <row r="291" spans="2:14" ht="12.75">
      <c r="B291" s="65"/>
      <c r="C291" s="60" t="s">
        <v>44</v>
      </c>
      <c r="D291" s="60"/>
      <c r="E291" s="60"/>
      <c r="F291" s="60" t="s">
        <v>44</v>
      </c>
      <c r="G291" s="60"/>
      <c r="H291" s="60"/>
      <c r="I291" s="60" t="s">
        <v>44</v>
      </c>
      <c r="J291" s="60"/>
      <c r="K291" s="60"/>
      <c r="L291" s="60" t="s">
        <v>44</v>
      </c>
      <c r="M291" s="60"/>
      <c r="N291" s="60"/>
    </row>
    <row r="292" spans="2:14" ht="33.75">
      <c r="B292" s="65"/>
      <c r="C292" s="18" t="s">
        <v>5</v>
      </c>
      <c r="D292" s="18" t="s">
        <v>6</v>
      </c>
      <c r="E292" s="18" t="s">
        <v>7</v>
      </c>
      <c r="F292" s="18" t="s">
        <v>5</v>
      </c>
      <c r="G292" s="18" t="s">
        <v>6</v>
      </c>
      <c r="H292" s="18" t="s">
        <v>7</v>
      </c>
      <c r="I292" s="18" t="s">
        <v>5</v>
      </c>
      <c r="J292" s="18" t="s">
        <v>6</v>
      </c>
      <c r="K292" s="18" t="s">
        <v>7</v>
      </c>
      <c r="L292" s="18" t="s">
        <v>5</v>
      </c>
      <c r="M292" s="18" t="s">
        <v>6</v>
      </c>
      <c r="N292" s="18" t="s">
        <v>7</v>
      </c>
    </row>
    <row r="293" spans="2:14" ht="12.75">
      <c r="B293" s="19">
        <v>1</v>
      </c>
      <c r="C293" s="19">
        <v>2</v>
      </c>
      <c r="D293" s="19">
        <v>3</v>
      </c>
      <c r="E293" s="19">
        <v>4</v>
      </c>
      <c r="F293" s="19">
        <v>5</v>
      </c>
      <c r="G293" s="19">
        <v>6</v>
      </c>
      <c r="H293" s="19">
        <v>7</v>
      </c>
      <c r="I293" s="19">
        <v>5</v>
      </c>
      <c r="J293" s="19">
        <v>6</v>
      </c>
      <c r="K293" s="19">
        <v>7</v>
      </c>
      <c r="L293" s="19">
        <v>11</v>
      </c>
      <c r="M293" s="19">
        <v>12</v>
      </c>
      <c r="N293" s="19">
        <v>13</v>
      </c>
    </row>
    <row r="294" spans="2:14" ht="12.75">
      <c r="B294" s="24">
        <v>0</v>
      </c>
      <c r="C294" s="29">
        <v>32.95</v>
      </c>
      <c r="D294" s="29"/>
      <c r="E294" s="19"/>
      <c r="F294" s="29">
        <v>68.91</v>
      </c>
      <c r="G294" s="29"/>
      <c r="H294" s="19"/>
      <c r="I294" s="29">
        <v>50.4</v>
      </c>
      <c r="J294" s="29"/>
      <c r="K294" s="19"/>
      <c r="L294" s="20">
        <v>48.09</v>
      </c>
      <c r="M294" s="19"/>
      <c r="N294" s="19"/>
    </row>
    <row r="295" spans="2:14" ht="12.75">
      <c r="B295" s="24">
        <v>1</v>
      </c>
      <c r="C295" s="29">
        <f>C294+D295</f>
        <v>32.951</v>
      </c>
      <c r="D295" s="29">
        <f>E295/2000</f>
        <v>0.001</v>
      </c>
      <c r="E295" s="90">
        <v>2</v>
      </c>
      <c r="F295" s="29">
        <f>F294+G295</f>
        <v>68.922</v>
      </c>
      <c r="G295" s="29">
        <f>H295/2000</f>
        <v>0.012</v>
      </c>
      <c r="H295" s="90">
        <v>24</v>
      </c>
      <c r="I295" s="29">
        <f>I294+J295</f>
        <v>50.402</v>
      </c>
      <c r="J295" s="29">
        <f>K295/2000</f>
        <v>0.002</v>
      </c>
      <c r="K295" s="24">
        <v>4</v>
      </c>
      <c r="L295" s="20">
        <f>L294+M295</f>
        <v>48.09</v>
      </c>
      <c r="M295" s="19">
        <f>N295/2000</f>
        <v>0</v>
      </c>
      <c r="N295" s="33">
        <v>0</v>
      </c>
    </row>
    <row r="296" spans="2:14" ht="12.75">
      <c r="B296" s="24">
        <v>2</v>
      </c>
      <c r="C296" s="29">
        <f aca="true" t="shared" si="57" ref="C296:C318">C295+D296</f>
        <v>32.952</v>
      </c>
      <c r="D296" s="29">
        <f aca="true" t="shared" si="58" ref="D296:D318">E296/2000</f>
        <v>0.001</v>
      </c>
      <c r="E296" s="90">
        <v>2</v>
      </c>
      <c r="F296" s="29">
        <f aca="true" t="shared" si="59" ref="F296:F318">F295+G296</f>
        <v>68.934</v>
      </c>
      <c r="G296" s="29">
        <f aca="true" t="shared" si="60" ref="G296:G318">H296/2000</f>
        <v>0.012</v>
      </c>
      <c r="H296" s="90">
        <v>24</v>
      </c>
      <c r="I296" s="29">
        <f aca="true" t="shared" si="61" ref="I296:I318">I295+J296</f>
        <v>50.404</v>
      </c>
      <c r="J296" s="29">
        <f aca="true" t="shared" si="62" ref="J296:J318">K296/2000</f>
        <v>0.002</v>
      </c>
      <c r="K296" s="24">
        <v>4</v>
      </c>
      <c r="L296" s="20">
        <f aca="true" t="shared" si="63" ref="L296:L318">L295+M296</f>
        <v>48.09</v>
      </c>
      <c r="M296" s="19">
        <f aca="true" t="shared" si="64" ref="M296:M318">N296/2000</f>
        <v>0</v>
      </c>
      <c r="N296" s="33">
        <v>0</v>
      </c>
    </row>
    <row r="297" spans="2:14" ht="12.75">
      <c r="B297" s="24">
        <v>3</v>
      </c>
      <c r="C297" s="29">
        <f t="shared" si="57"/>
        <v>32.952999999999996</v>
      </c>
      <c r="D297" s="29">
        <f t="shared" si="58"/>
        <v>0.001</v>
      </c>
      <c r="E297" s="90">
        <v>2</v>
      </c>
      <c r="F297" s="29">
        <f t="shared" si="59"/>
        <v>68.9465</v>
      </c>
      <c r="G297" s="29">
        <f t="shared" si="60"/>
        <v>0.0125</v>
      </c>
      <c r="H297" s="90">
        <v>25</v>
      </c>
      <c r="I297" s="29">
        <f t="shared" si="61"/>
        <v>50.406000000000006</v>
      </c>
      <c r="J297" s="29">
        <f t="shared" si="62"/>
        <v>0.002</v>
      </c>
      <c r="K297" s="24">
        <v>4</v>
      </c>
      <c r="L297" s="20">
        <f t="shared" si="63"/>
        <v>48.09</v>
      </c>
      <c r="M297" s="19">
        <f t="shared" si="64"/>
        <v>0</v>
      </c>
      <c r="N297" s="33">
        <v>0</v>
      </c>
    </row>
    <row r="298" spans="2:14" ht="12.75">
      <c r="B298" s="24">
        <v>4</v>
      </c>
      <c r="C298" s="29">
        <f t="shared" si="57"/>
        <v>32.95399999999999</v>
      </c>
      <c r="D298" s="29">
        <f t="shared" si="58"/>
        <v>0.001</v>
      </c>
      <c r="E298" s="90">
        <v>2</v>
      </c>
      <c r="F298" s="29">
        <f t="shared" si="59"/>
        <v>68.959</v>
      </c>
      <c r="G298" s="29">
        <f t="shared" si="60"/>
        <v>0.0125</v>
      </c>
      <c r="H298" s="90">
        <v>25</v>
      </c>
      <c r="I298" s="29">
        <f t="shared" si="61"/>
        <v>50.40800000000001</v>
      </c>
      <c r="J298" s="29">
        <f t="shared" si="62"/>
        <v>0.002</v>
      </c>
      <c r="K298" s="24">
        <v>4</v>
      </c>
      <c r="L298" s="20">
        <f t="shared" si="63"/>
        <v>48.09</v>
      </c>
      <c r="M298" s="19">
        <f t="shared" si="64"/>
        <v>0</v>
      </c>
      <c r="N298" s="33">
        <v>0</v>
      </c>
    </row>
    <row r="299" spans="2:14" ht="12.75">
      <c r="B299" s="24">
        <v>5</v>
      </c>
      <c r="C299" s="29">
        <f t="shared" si="57"/>
        <v>32.95499999999999</v>
      </c>
      <c r="D299" s="29">
        <f t="shared" si="58"/>
        <v>0.001</v>
      </c>
      <c r="E299" s="90">
        <v>2</v>
      </c>
      <c r="F299" s="29">
        <f t="shared" si="59"/>
        <v>68.9715</v>
      </c>
      <c r="G299" s="29">
        <f t="shared" si="60"/>
        <v>0.0125</v>
      </c>
      <c r="H299" s="90">
        <v>25</v>
      </c>
      <c r="I299" s="29">
        <f t="shared" si="61"/>
        <v>50.41000000000001</v>
      </c>
      <c r="J299" s="29">
        <f t="shared" si="62"/>
        <v>0.002</v>
      </c>
      <c r="K299" s="24">
        <v>4</v>
      </c>
      <c r="L299" s="20">
        <f t="shared" si="63"/>
        <v>48.09</v>
      </c>
      <c r="M299" s="19">
        <f t="shared" si="64"/>
        <v>0</v>
      </c>
      <c r="N299" s="33">
        <v>0</v>
      </c>
    </row>
    <row r="300" spans="2:14" ht="12.75">
      <c r="B300" s="24">
        <v>6</v>
      </c>
      <c r="C300" s="29">
        <f t="shared" si="57"/>
        <v>32.95599999999999</v>
      </c>
      <c r="D300" s="29">
        <f t="shared" si="58"/>
        <v>0.001</v>
      </c>
      <c r="E300" s="90">
        <v>2</v>
      </c>
      <c r="F300" s="29">
        <f t="shared" si="59"/>
        <v>68.98400000000001</v>
      </c>
      <c r="G300" s="29">
        <f t="shared" si="60"/>
        <v>0.0125</v>
      </c>
      <c r="H300" s="90">
        <v>25</v>
      </c>
      <c r="I300" s="29">
        <f t="shared" si="61"/>
        <v>50.41200000000001</v>
      </c>
      <c r="J300" s="29">
        <f t="shared" si="62"/>
        <v>0.002</v>
      </c>
      <c r="K300" s="24">
        <v>4</v>
      </c>
      <c r="L300" s="20">
        <f t="shared" si="63"/>
        <v>48.09</v>
      </c>
      <c r="M300" s="19">
        <f t="shared" si="64"/>
        <v>0</v>
      </c>
      <c r="N300" s="33">
        <v>0</v>
      </c>
    </row>
    <row r="301" spans="2:14" ht="12.75">
      <c r="B301" s="24">
        <v>7</v>
      </c>
      <c r="C301" s="29">
        <f t="shared" si="57"/>
        <v>32.95699999999999</v>
      </c>
      <c r="D301" s="29">
        <f t="shared" si="58"/>
        <v>0.001</v>
      </c>
      <c r="E301" s="90">
        <v>2</v>
      </c>
      <c r="F301" s="29">
        <f t="shared" si="59"/>
        <v>68.9975</v>
      </c>
      <c r="G301" s="29">
        <f t="shared" si="60"/>
        <v>0.0135</v>
      </c>
      <c r="H301" s="90">
        <v>27</v>
      </c>
      <c r="I301" s="29">
        <f t="shared" si="61"/>
        <v>50.414000000000016</v>
      </c>
      <c r="J301" s="29">
        <f t="shared" si="62"/>
        <v>0.002</v>
      </c>
      <c r="K301" s="24">
        <v>4</v>
      </c>
      <c r="L301" s="20">
        <f t="shared" si="63"/>
        <v>48.09</v>
      </c>
      <c r="M301" s="19">
        <f t="shared" si="64"/>
        <v>0</v>
      </c>
      <c r="N301" s="33">
        <v>0</v>
      </c>
    </row>
    <row r="302" spans="2:14" ht="12.75">
      <c r="B302" s="24">
        <v>8</v>
      </c>
      <c r="C302" s="29">
        <f t="shared" si="57"/>
        <v>32.957999999999984</v>
      </c>
      <c r="D302" s="29">
        <f t="shared" si="58"/>
        <v>0.001</v>
      </c>
      <c r="E302" s="90">
        <v>2</v>
      </c>
      <c r="F302" s="29">
        <f t="shared" si="59"/>
        <v>69.01</v>
      </c>
      <c r="G302" s="29">
        <f t="shared" si="60"/>
        <v>0.0125</v>
      </c>
      <c r="H302" s="90">
        <v>25</v>
      </c>
      <c r="I302" s="29">
        <f t="shared" si="61"/>
        <v>50.41600000000002</v>
      </c>
      <c r="J302" s="29">
        <f t="shared" si="62"/>
        <v>0.002</v>
      </c>
      <c r="K302" s="24">
        <v>4</v>
      </c>
      <c r="L302" s="20">
        <f t="shared" si="63"/>
        <v>48.09</v>
      </c>
      <c r="M302" s="19">
        <f t="shared" si="64"/>
        <v>0</v>
      </c>
      <c r="N302" s="33">
        <v>0</v>
      </c>
    </row>
    <row r="303" spans="2:14" ht="12.75">
      <c r="B303" s="24">
        <v>9</v>
      </c>
      <c r="C303" s="29">
        <f t="shared" si="57"/>
        <v>32.957999999999984</v>
      </c>
      <c r="D303" s="29">
        <f t="shared" si="58"/>
        <v>0</v>
      </c>
      <c r="E303" s="90">
        <v>0</v>
      </c>
      <c r="F303" s="29">
        <f t="shared" si="59"/>
        <v>69.022</v>
      </c>
      <c r="G303" s="29">
        <f t="shared" si="60"/>
        <v>0.012</v>
      </c>
      <c r="H303" s="90">
        <v>24</v>
      </c>
      <c r="I303" s="29">
        <f t="shared" si="61"/>
        <v>50.41800000000002</v>
      </c>
      <c r="J303" s="29">
        <f t="shared" si="62"/>
        <v>0.002</v>
      </c>
      <c r="K303" s="24">
        <v>4</v>
      </c>
      <c r="L303" s="20">
        <f t="shared" si="63"/>
        <v>48.09</v>
      </c>
      <c r="M303" s="19">
        <f t="shared" si="64"/>
        <v>0</v>
      </c>
      <c r="N303" s="33">
        <v>0</v>
      </c>
    </row>
    <row r="304" spans="2:14" ht="12.75">
      <c r="B304" s="24">
        <v>10</v>
      </c>
      <c r="C304" s="29">
        <f t="shared" si="57"/>
        <v>32.95899999999998</v>
      </c>
      <c r="D304" s="29">
        <f t="shared" si="58"/>
        <v>0.001</v>
      </c>
      <c r="E304" s="90">
        <v>2</v>
      </c>
      <c r="F304" s="29">
        <f t="shared" si="59"/>
        <v>69.03500000000001</v>
      </c>
      <c r="G304" s="29">
        <f t="shared" si="60"/>
        <v>0.013</v>
      </c>
      <c r="H304" s="90">
        <v>26</v>
      </c>
      <c r="I304" s="29">
        <f t="shared" si="61"/>
        <v>50.42000000000002</v>
      </c>
      <c r="J304" s="29">
        <f t="shared" si="62"/>
        <v>0.002</v>
      </c>
      <c r="K304" s="24">
        <v>4</v>
      </c>
      <c r="L304" s="20">
        <f t="shared" si="63"/>
        <v>48.09</v>
      </c>
      <c r="M304" s="19">
        <f t="shared" si="64"/>
        <v>0</v>
      </c>
      <c r="N304" s="33">
        <v>0</v>
      </c>
    </row>
    <row r="305" spans="2:14" ht="12.75">
      <c r="B305" s="24">
        <v>11</v>
      </c>
      <c r="C305" s="29">
        <f t="shared" si="57"/>
        <v>32.95899999999998</v>
      </c>
      <c r="D305" s="29">
        <f t="shared" si="58"/>
        <v>0</v>
      </c>
      <c r="E305" s="90">
        <v>0</v>
      </c>
      <c r="F305" s="29">
        <f t="shared" si="59"/>
        <v>69.04800000000002</v>
      </c>
      <c r="G305" s="29">
        <f t="shared" si="60"/>
        <v>0.013</v>
      </c>
      <c r="H305" s="90">
        <v>26</v>
      </c>
      <c r="I305" s="29">
        <f t="shared" si="61"/>
        <v>50.422000000000025</v>
      </c>
      <c r="J305" s="29">
        <f t="shared" si="62"/>
        <v>0.002</v>
      </c>
      <c r="K305" s="24">
        <v>4</v>
      </c>
      <c r="L305" s="20">
        <f t="shared" si="63"/>
        <v>48.09</v>
      </c>
      <c r="M305" s="19">
        <f t="shared" si="64"/>
        <v>0</v>
      </c>
      <c r="N305" s="33">
        <v>0</v>
      </c>
    </row>
    <row r="306" spans="2:14" ht="12.75">
      <c r="B306" s="24">
        <v>12</v>
      </c>
      <c r="C306" s="29">
        <f t="shared" si="57"/>
        <v>32.95999999999998</v>
      </c>
      <c r="D306" s="29">
        <f t="shared" si="58"/>
        <v>0.001</v>
      </c>
      <c r="E306" s="90">
        <v>2</v>
      </c>
      <c r="F306" s="29">
        <f t="shared" si="59"/>
        <v>69.06100000000002</v>
      </c>
      <c r="G306" s="29">
        <f t="shared" si="60"/>
        <v>0.013</v>
      </c>
      <c r="H306" s="90">
        <v>26</v>
      </c>
      <c r="I306" s="29">
        <f t="shared" si="61"/>
        <v>50.42400000000003</v>
      </c>
      <c r="J306" s="29">
        <f t="shared" si="62"/>
        <v>0.002</v>
      </c>
      <c r="K306" s="24">
        <v>4</v>
      </c>
      <c r="L306" s="20">
        <f t="shared" si="63"/>
        <v>48.09</v>
      </c>
      <c r="M306" s="19">
        <f t="shared" si="64"/>
        <v>0</v>
      </c>
      <c r="N306" s="33">
        <v>0</v>
      </c>
    </row>
    <row r="307" spans="2:14" ht="12.75">
      <c r="B307" s="24">
        <v>13</v>
      </c>
      <c r="C307" s="29">
        <f t="shared" si="57"/>
        <v>32.95999999999998</v>
      </c>
      <c r="D307" s="29">
        <f t="shared" si="58"/>
        <v>0</v>
      </c>
      <c r="E307" s="90">
        <v>0</v>
      </c>
      <c r="F307" s="29">
        <f t="shared" si="59"/>
        <v>69.07350000000002</v>
      </c>
      <c r="G307" s="29">
        <f t="shared" si="60"/>
        <v>0.0125</v>
      </c>
      <c r="H307" s="90">
        <v>25</v>
      </c>
      <c r="I307" s="29">
        <f t="shared" si="61"/>
        <v>50.42600000000003</v>
      </c>
      <c r="J307" s="29">
        <f t="shared" si="62"/>
        <v>0.002</v>
      </c>
      <c r="K307" s="24">
        <v>4</v>
      </c>
      <c r="L307" s="20">
        <f t="shared" si="63"/>
        <v>48.09</v>
      </c>
      <c r="M307" s="19">
        <f t="shared" si="64"/>
        <v>0</v>
      </c>
      <c r="N307" s="33">
        <v>0</v>
      </c>
    </row>
    <row r="308" spans="2:14" ht="12.75">
      <c r="B308" s="24">
        <v>14</v>
      </c>
      <c r="C308" s="29">
        <f t="shared" si="57"/>
        <v>32.96099999999998</v>
      </c>
      <c r="D308" s="29">
        <f t="shared" si="58"/>
        <v>0.001</v>
      </c>
      <c r="E308" s="90">
        <v>2</v>
      </c>
      <c r="F308" s="29">
        <f t="shared" si="59"/>
        <v>69.08600000000003</v>
      </c>
      <c r="G308" s="29">
        <f t="shared" si="60"/>
        <v>0.0125</v>
      </c>
      <c r="H308" s="90">
        <v>25</v>
      </c>
      <c r="I308" s="29">
        <f t="shared" si="61"/>
        <v>50.42800000000003</v>
      </c>
      <c r="J308" s="29">
        <f t="shared" si="62"/>
        <v>0.002</v>
      </c>
      <c r="K308" s="24">
        <v>4</v>
      </c>
      <c r="L308" s="20">
        <f t="shared" si="63"/>
        <v>48.09</v>
      </c>
      <c r="M308" s="19">
        <f t="shared" si="64"/>
        <v>0</v>
      </c>
      <c r="N308" s="33">
        <v>0</v>
      </c>
    </row>
    <row r="309" spans="2:14" ht="12.75">
      <c r="B309" s="24">
        <v>15</v>
      </c>
      <c r="C309" s="29">
        <f t="shared" si="57"/>
        <v>32.961999999999975</v>
      </c>
      <c r="D309" s="29">
        <f t="shared" si="58"/>
        <v>0.001</v>
      </c>
      <c r="E309" s="90">
        <v>2</v>
      </c>
      <c r="F309" s="29">
        <f t="shared" si="59"/>
        <v>69.09900000000003</v>
      </c>
      <c r="G309" s="29">
        <f t="shared" si="60"/>
        <v>0.013</v>
      </c>
      <c r="H309" s="90">
        <v>26</v>
      </c>
      <c r="I309" s="29">
        <f t="shared" si="61"/>
        <v>50.430000000000035</v>
      </c>
      <c r="J309" s="29">
        <f t="shared" si="62"/>
        <v>0.002</v>
      </c>
      <c r="K309" s="24">
        <v>4</v>
      </c>
      <c r="L309" s="20">
        <f t="shared" si="63"/>
        <v>48.09</v>
      </c>
      <c r="M309" s="19">
        <f t="shared" si="64"/>
        <v>0</v>
      </c>
      <c r="N309" s="33">
        <v>0</v>
      </c>
    </row>
    <row r="310" spans="2:14" ht="12.75">
      <c r="B310" s="24">
        <v>16</v>
      </c>
      <c r="C310" s="29">
        <f t="shared" si="57"/>
        <v>32.96299999999997</v>
      </c>
      <c r="D310" s="29">
        <f t="shared" si="58"/>
        <v>0.001</v>
      </c>
      <c r="E310" s="90">
        <v>2</v>
      </c>
      <c r="F310" s="29">
        <f t="shared" si="59"/>
        <v>69.11100000000003</v>
      </c>
      <c r="G310" s="29">
        <f t="shared" si="60"/>
        <v>0.012</v>
      </c>
      <c r="H310" s="90">
        <v>24</v>
      </c>
      <c r="I310" s="29">
        <f t="shared" si="61"/>
        <v>50.43200000000004</v>
      </c>
      <c r="J310" s="29">
        <f t="shared" si="62"/>
        <v>0.002</v>
      </c>
      <c r="K310" s="24">
        <v>4</v>
      </c>
      <c r="L310" s="20">
        <f t="shared" si="63"/>
        <v>48.09</v>
      </c>
      <c r="M310" s="19">
        <f t="shared" si="64"/>
        <v>0</v>
      </c>
      <c r="N310" s="33">
        <v>0</v>
      </c>
    </row>
    <row r="311" spans="2:14" ht="12.75">
      <c r="B311" s="24">
        <v>17</v>
      </c>
      <c r="C311" s="29">
        <f t="shared" si="57"/>
        <v>32.963499999999975</v>
      </c>
      <c r="D311" s="29">
        <f t="shared" si="58"/>
        <v>0.0005</v>
      </c>
      <c r="E311" s="90">
        <v>1</v>
      </c>
      <c r="F311" s="29">
        <f t="shared" si="59"/>
        <v>69.12500000000003</v>
      </c>
      <c r="G311" s="29">
        <f t="shared" si="60"/>
        <v>0.014</v>
      </c>
      <c r="H311" s="90">
        <v>28</v>
      </c>
      <c r="I311" s="29">
        <f t="shared" si="61"/>
        <v>50.43500000000004</v>
      </c>
      <c r="J311" s="29">
        <f t="shared" si="62"/>
        <v>0.003</v>
      </c>
      <c r="K311" s="24">
        <v>6</v>
      </c>
      <c r="L311" s="20">
        <f t="shared" si="63"/>
        <v>48.09</v>
      </c>
      <c r="M311" s="19">
        <f t="shared" si="64"/>
        <v>0</v>
      </c>
      <c r="N311" s="33">
        <v>0</v>
      </c>
    </row>
    <row r="312" spans="2:14" ht="12.75">
      <c r="B312" s="24">
        <v>18</v>
      </c>
      <c r="C312" s="29">
        <f t="shared" si="57"/>
        <v>32.96449999999997</v>
      </c>
      <c r="D312" s="29">
        <f t="shared" si="58"/>
        <v>0.001</v>
      </c>
      <c r="E312" s="90">
        <v>2</v>
      </c>
      <c r="F312" s="29">
        <f t="shared" si="59"/>
        <v>69.13950000000003</v>
      </c>
      <c r="G312" s="29">
        <f t="shared" si="60"/>
        <v>0.0145</v>
      </c>
      <c r="H312" s="90">
        <v>29</v>
      </c>
      <c r="I312" s="29">
        <f t="shared" si="61"/>
        <v>50.43700000000004</v>
      </c>
      <c r="J312" s="29">
        <f t="shared" si="62"/>
        <v>0.002</v>
      </c>
      <c r="K312" s="24">
        <v>4</v>
      </c>
      <c r="L312" s="20">
        <f t="shared" si="63"/>
        <v>48.09</v>
      </c>
      <c r="M312" s="19">
        <f t="shared" si="64"/>
        <v>0</v>
      </c>
      <c r="N312" s="33">
        <v>0</v>
      </c>
    </row>
    <row r="313" spans="2:14" ht="12.75">
      <c r="B313" s="24">
        <v>19</v>
      </c>
      <c r="C313" s="29">
        <f t="shared" si="57"/>
        <v>32.96449999999997</v>
      </c>
      <c r="D313" s="29">
        <f t="shared" si="58"/>
        <v>0</v>
      </c>
      <c r="E313" s="90">
        <v>0</v>
      </c>
      <c r="F313" s="29">
        <f t="shared" si="59"/>
        <v>69.15250000000003</v>
      </c>
      <c r="G313" s="29">
        <f t="shared" si="60"/>
        <v>0.013</v>
      </c>
      <c r="H313" s="90">
        <v>26</v>
      </c>
      <c r="I313" s="29">
        <f t="shared" si="61"/>
        <v>50.43900000000004</v>
      </c>
      <c r="J313" s="29">
        <f t="shared" si="62"/>
        <v>0.002</v>
      </c>
      <c r="K313" s="24">
        <v>4</v>
      </c>
      <c r="L313" s="20">
        <f t="shared" si="63"/>
        <v>48.09</v>
      </c>
      <c r="M313" s="19">
        <f t="shared" si="64"/>
        <v>0</v>
      </c>
      <c r="N313" s="33">
        <v>0</v>
      </c>
    </row>
    <row r="314" spans="2:14" ht="12.75">
      <c r="B314" s="24">
        <v>20</v>
      </c>
      <c r="C314" s="29">
        <f t="shared" si="57"/>
        <v>32.96549999999997</v>
      </c>
      <c r="D314" s="29">
        <f t="shared" si="58"/>
        <v>0.001</v>
      </c>
      <c r="E314" s="90">
        <v>2</v>
      </c>
      <c r="F314" s="29">
        <f t="shared" si="59"/>
        <v>69.16500000000003</v>
      </c>
      <c r="G314" s="29">
        <f t="shared" si="60"/>
        <v>0.0125</v>
      </c>
      <c r="H314" s="90">
        <v>25</v>
      </c>
      <c r="I314" s="29">
        <f t="shared" si="61"/>
        <v>50.441000000000045</v>
      </c>
      <c r="J314" s="29">
        <f t="shared" si="62"/>
        <v>0.002</v>
      </c>
      <c r="K314" s="24">
        <v>4</v>
      </c>
      <c r="L314" s="20">
        <f t="shared" si="63"/>
        <v>48.09</v>
      </c>
      <c r="M314" s="19">
        <f t="shared" si="64"/>
        <v>0</v>
      </c>
      <c r="N314" s="33">
        <v>0</v>
      </c>
    </row>
    <row r="315" spans="2:14" ht="12.75">
      <c r="B315" s="24">
        <v>21</v>
      </c>
      <c r="C315" s="29">
        <f t="shared" si="57"/>
        <v>32.96649999999997</v>
      </c>
      <c r="D315" s="29">
        <f t="shared" si="58"/>
        <v>0.001</v>
      </c>
      <c r="E315" s="90">
        <v>2</v>
      </c>
      <c r="F315" s="29">
        <f t="shared" si="59"/>
        <v>69.17700000000004</v>
      </c>
      <c r="G315" s="29">
        <f t="shared" si="60"/>
        <v>0.012</v>
      </c>
      <c r="H315" s="90">
        <v>24</v>
      </c>
      <c r="I315" s="29">
        <f t="shared" si="61"/>
        <v>50.44300000000005</v>
      </c>
      <c r="J315" s="29">
        <f t="shared" si="62"/>
        <v>0.002</v>
      </c>
      <c r="K315" s="24">
        <v>4</v>
      </c>
      <c r="L315" s="20">
        <f t="shared" si="63"/>
        <v>48.09</v>
      </c>
      <c r="M315" s="19">
        <f t="shared" si="64"/>
        <v>0</v>
      </c>
      <c r="N315" s="33">
        <v>0</v>
      </c>
    </row>
    <row r="316" spans="2:14" ht="12.75">
      <c r="B316" s="24">
        <v>22</v>
      </c>
      <c r="C316" s="29">
        <f t="shared" si="57"/>
        <v>32.967499999999966</v>
      </c>
      <c r="D316" s="29">
        <f t="shared" si="58"/>
        <v>0.001</v>
      </c>
      <c r="E316" s="90">
        <v>2</v>
      </c>
      <c r="F316" s="29">
        <f t="shared" si="59"/>
        <v>69.18950000000004</v>
      </c>
      <c r="G316" s="29">
        <f t="shared" si="60"/>
        <v>0.0125</v>
      </c>
      <c r="H316" s="90">
        <v>25</v>
      </c>
      <c r="I316" s="29">
        <f t="shared" si="61"/>
        <v>50.44500000000005</v>
      </c>
      <c r="J316" s="29">
        <f t="shared" si="62"/>
        <v>0.002</v>
      </c>
      <c r="K316" s="24">
        <v>4</v>
      </c>
      <c r="L316" s="20">
        <f t="shared" si="63"/>
        <v>48.09</v>
      </c>
      <c r="M316" s="19">
        <f t="shared" si="64"/>
        <v>0</v>
      </c>
      <c r="N316" s="33">
        <v>0</v>
      </c>
    </row>
    <row r="317" spans="2:14" ht="12.75">
      <c r="B317" s="24">
        <v>23</v>
      </c>
      <c r="C317" s="29">
        <f t="shared" si="57"/>
        <v>32.96849999999996</v>
      </c>
      <c r="D317" s="29">
        <f t="shared" si="58"/>
        <v>0.001</v>
      </c>
      <c r="E317" s="90">
        <v>2</v>
      </c>
      <c r="F317" s="29">
        <f t="shared" si="59"/>
        <v>69.20150000000004</v>
      </c>
      <c r="G317" s="29">
        <f t="shared" si="60"/>
        <v>0.012</v>
      </c>
      <c r="H317" s="90">
        <v>24</v>
      </c>
      <c r="I317" s="29">
        <f t="shared" si="61"/>
        <v>50.44700000000005</v>
      </c>
      <c r="J317" s="29">
        <f t="shared" si="62"/>
        <v>0.002</v>
      </c>
      <c r="K317" s="24">
        <v>4</v>
      </c>
      <c r="L317" s="20">
        <f t="shared" si="63"/>
        <v>48.09</v>
      </c>
      <c r="M317" s="19">
        <f t="shared" si="64"/>
        <v>0</v>
      </c>
      <c r="N317" s="33">
        <v>0</v>
      </c>
    </row>
    <row r="318" spans="2:14" ht="12.75">
      <c r="B318" s="24">
        <v>24</v>
      </c>
      <c r="C318" s="29">
        <f t="shared" si="57"/>
        <v>32.96949999999996</v>
      </c>
      <c r="D318" s="29">
        <f t="shared" si="58"/>
        <v>0.001</v>
      </c>
      <c r="E318" s="90">
        <v>2</v>
      </c>
      <c r="F318" s="29">
        <f t="shared" si="59"/>
        <v>69.21350000000004</v>
      </c>
      <c r="G318" s="29">
        <f t="shared" si="60"/>
        <v>0.012</v>
      </c>
      <c r="H318" s="90">
        <v>24</v>
      </c>
      <c r="I318" s="29">
        <f t="shared" si="61"/>
        <v>50.449000000000055</v>
      </c>
      <c r="J318" s="29">
        <f t="shared" si="62"/>
        <v>0.002</v>
      </c>
      <c r="K318" s="24">
        <v>4</v>
      </c>
      <c r="L318" s="20">
        <f t="shared" si="63"/>
        <v>48.09</v>
      </c>
      <c r="M318" s="19">
        <f t="shared" si="64"/>
        <v>0</v>
      </c>
      <c r="N318" s="33">
        <v>0</v>
      </c>
    </row>
    <row r="319" spans="2:14" ht="12.75">
      <c r="B319" s="24" t="s">
        <v>4</v>
      </c>
      <c r="C319" s="22"/>
      <c r="D319" s="22"/>
      <c r="E319" s="22">
        <f>SUM(E295:E318)</f>
        <v>39</v>
      </c>
      <c r="F319" s="22"/>
      <c r="G319" s="22"/>
      <c r="H319" s="22">
        <f>SUM(H295:H318)</f>
        <v>607</v>
      </c>
      <c r="I319" s="22"/>
      <c r="J319" s="22"/>
      <c r="K319" s="22">
        <f>SUM(K295:K318)</f>
        <v>98</v>
      </c>
      <c r="L319" s="22"/>
      <c r="M319" s="22"/>
      <c r="N319" s="22">
        <f>SUM(N295:N318)</f>
        <v>0</v>
      </c>
    </row>
    <row r="320" spans="2:14" ht="15">
      <c r="B320" s="25"/>
      <c r="C320" s="25"/>
      <c r="D320" s="25"/>
      <c r="E320" s="25"/>
      <c r="F320" s="25"/>
      <c r="G320" s="25"/>
      <c r="H320" s="69" t="s">
        <v>99</v>
      </c>
      <c r="I320" s="69"/>
      <c r="J320" s="69"/>
      <c r="K320" s="69"/>
      <c r="L320" s="69"/>
      <c r="M320" s="69"/>
      <c r="N320" s="69"/>
    </row>
    <row r="322" spans="2:14" ht="15">
      <c r="B322" s="12" t="s">
        <v>27</v>
      </c>
      <c r="C322" s="13"/>
      <c r="D322" s="13"/>
      <c r="E322" s="13"/>
      <c r="F322" s="67">
        <v>900411</v>
      </c>
      <c r="G322" s="67"/>
      <c r="H322" s="67"/>
      <c r="I322" s="67"/>
      <c r="J322" s="67"/>
      <c r="K322" s="13"/>
      <c r="L322" s="68" t="s">
        <v>52</v>
      </c>
      <c r="M322" s="68"/>
      <c r="N322" s="68"/>
    </row>
    <row r="323" spans="2:14" ht="15">
      <c r="B323" s="12" t="s">
        <v>29</v>
      </c>
      <c r="C323" s="13"/>
      <c r="D323" s="13"/>
      <c r="E323" s="13"/>
      <c r="F323" s="61" t="s">
        <v>30</v>
      </c>
      <c r="G323" s="61"/>
      <c r="H323" s="61"/>
      <c r="I323" s="61"/>
      <c r="J323" s="61"/>
      <c r="K323" s="13"/>
      <c r="L323" s="61" t="s">
        <v>8</v>
      </c>
      <c r="M323" s="61"/>
      <c r="N323" s="61"/>
    </row>
    <row r="324" spans="2:14" ht="15">
      <c r="B324" s="12" t="s">
        <v>31</v>
      </c>
      <c r="C324" s="13"/>
      <c r="D324" s="13"/>
      <c r="E324" s="13"/>
      <c r="F324" s="62" t="s">
        <v>32</v>
      </c>
      <c r="G324" s="62"/>
      <c r="H324" s="62"/>
      <c r="I324" s="62"/>
      <c r="J324" s="62"/>
      <c r="K324" s="13"/>
      <c r="L324" s="63" t="s">
        <v>53</v>
      </c>
      <c r="M324" s="63"/>
      <c r="N324" s="63"/>
    </row>
    <row r="325" spans="2:14" ht="15">
      <c r="B325" s="13"/>
      <c r="C325" s="13"/>
      <c r="D325" s="64" t="s">
        <v>98</v>
      </c>
      <c r="E325" s="64"/>
      <c r="F325" s="64"/>
      <c r="G325" s="64"/>
      <c r="H325" s="64"/>
      <c r="I325" s="64"/>
      <c r="J325" s="64"/>
      <c r="K325" s="64"/>
      <c r="L325" s="64"/>
      <c r="M325" s="15"/>
      <c r="N325" s="15"/>
    </row>
    <row r="326" spans="2:14" ht="15.75"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2:14" ht="12.75">
      <c r="B327" s="65" t="s">
        <v>1</v>
      </c>
      <c r="C327" s="66" t="s">
        <v>2</v>
      </c>
      <c r="D327" s="66"/>
      <c r="E327" s="66"/>
      <c r="F327" s="66"/>
      <c r="G327" s="66"/>
      <c r="H327" s="66"/>
      <c r="I327" s="66" t="s">
        <v>3</v>
      </c>
      <c r="J327" s="66"/>
      <c r="K327" s="66"/>
      <c r="L327" s="66"/>
      <c r="M327" s="66"/>
      <c r="N327" s="66"/>
    </row>
    <row r="328" spans="2:14" ht="21.75" customHeight="1">
      <c r="B328" s="65"/>
      <c r="C328" s="60" t="s">
        <v>70</v>
      </c>
      <c r="D328" s="60"/>
      <c r="E328" s="60"/>
      <c r="F328" s="60" t="s">
        <v>102</v>
      </c>
      <c r="G328" s="60"/>
      <c r="H328" s="60"/>
      <c r="I328" s="60" t="s">
        <v>70</v>
      </c>
      <c r="J328" s="60"/>
      <c r="K328" s="60"/>
      <c r="L328" s="60" t="s">
        <v>102</v>
      </c>
      <c r="M328" s="60"/>
      <c r="N328" s="60"/>
    </row>
    <row r="329" spans="2:14" ht="12.75">
      <c r="B329" s="65"/>
      <c r="C329" s="60" t="s">
        <v>35</v>
      </c>
      <c r="D329" s="60"/>
      <c r="E329" s="60"/>
      <c r="F329" s="60" t="s">
        <v>44</v>
      </c>
      <c r="G329" s="60"/>
      <c r="H329" s="60"/>
      <c r="I329" s="60" t="s">
        <v>35</v>
      </c>
      <c r="J329" s="60"/>
      <c r="K329" s="60"/>
      <c r="L329" s="60" t="s">
        <v>44</v>
      </c>
      <c r="M329" s="60"/>
      <c r="N329" s="60"/>
    </row>
    <row r="330" spans="2:14" ht="33.75">
      <c r="B330" s="65"/>
      <c r="C330" s="18" t="s">
        <v>5</v>
      </c>
      <c r="D330" s="18" t="s">
        <v>6</v>
      </c>
      <c r="E330" s="18" t="s">
        <v>7</v>
      </c>
      <c r="F330" s="18" t="s">
        <v>5</v>
      </c>
      <c r="G330" s="18" t="s">
        <v>6</v>
      </c>
      <c r="H330" s="18" t="s">
        <v>7</v>
      </c>
      <c r="I330" s="18" t="s">
        <v>5</v>
      </c>
      <c r="J330" s="18" t="s">
        <v>6</v>
      </c>
      <c r="K330" s="18" t="s">
        <v>7</v>
      </c>
      <c r="L330" s="18" t="s">
        <v>5</v>
      </c>
      <c r="M330" s="18" t="s">
        <v>6</v>
      </c>
      <c r="N330" s="18" t="s">
        <v>7</v>
      </c>
    </row>
    <row r="331" spans="2:14" ht="12.75">
      <c r="B331" s="19">
        <v>1</v>
      </c>
      <c r="C331" s="19">
        <v>2</v>
      </c>
      <c r="D331" s="19">
        <v>3</v>
      </c>
      <c r="E331" s="19">
        <v>4</v>
      </c>
      <c r="F331" s="19">
        <v>5</v>
      </c>
      <c r="G331" s="19">
        <v>6</v>
      </c>
      <c r="H331" s="19">
        <v>7</v>
      </c>
      <c r="I331" s="19">
        <v>5</v>
      </c>
      <c r="J331" s="19">
        <v>6</v>
      </c>
      <c r="K331" s="19">
        <v>7</v>
      </c>
      <c r="L331" s="19">
        <v>11</v>
      </c>
      <c r="M331" s="19">
        <v>12</v>
      </c>
      <c r="N331" s="19">
        <v>13</v>
      </c>
    </row>
    <row r="332" spans="2:14" ht="12.75">
      <c r="B332" s="24">
        <v>0</v>
      </c>
      <c r="C332" s="29">
        <v>23.07</v>
      </c>
      <c r="D332" s="29"/>
      <c r="E332" s="19"/>
      <c r="F332" s="29">
        <v>17.22</v>
      </c>
      <c r="G332" s="29"/>
      <c r="H332" s="19"/>
      <c r="I332" s="29">
        <v>12.49</v>
      </c>
      <c r="J332" s="29"/>
      <c r="K332" s="19"/>
      <c r="L332" s="29">
        <v>7.73</v>
      </c>
      <c r="M332" s="29"/>
      <c r="N332" s="19"/>
    </row>
    <row r="333" spans="2:14" ht="12.75">
      <c r="B333" s="24">
        <v>1</v>
      </c>
      <c r="C333" s="29">
        <f>C332+D333</f>
        <v>23.10425</v>
      </c>
      <c r="D333" s="29">
        <f>E333/4000</f>
        <v>0.03425</v>
      </c>
      <c r="E333" s="90">
        <v>137</v>
      </c>
      <c r="F333" s="29">
        <f>F332+G333</f>
        <v>17.2445</v>
      </c>
      <c r="G333" s="29">
        <f>H333/2000</f>
        <v>0.0245</v>
      </c>
      <c r="H333" s="90">
        <v>49</v>
      </c>
      <c r="I333" s="29">
        <f>I332+J333</f>
        <v>12.4995</v>
      </c>
      <c r="J333" s="29">
        <f>K333/4000</f>
        <v>0.0095</v>
      </c>
      <c r="K333" s="19">
        <v>38</v>
      </c>
      <c r="L333" s="29">
        <f>L332+M333</f>
        <v>7.738</v>
      </c>
      <c r="M333" s="29">
        <f>N333/2000</f>
        <v>0.008</v>
      </c>
      <c r="N333" s="19">
        <v>16</v>
      </c>
    </row>
    <row r="334" spans="2:14" ht="12.75">
      <c r="B334" s="24">
        <v>2</v>
      </c>
      <c r="C334" s="29">
        <f aca="true" t="shared" si="65" ref="C334:C356">C333+D334</f>
        <v>23.13875</v>
      </c>
      <c r="D334" s="29">
        <f aca="true" t="shared" si="66" ref="D334:D356">E334/4000</f>
        <v>0.0345</v>
      </c>
      <c r="E334" s="90">
        <v>138</v>
      </c>
      <c r="F334" s="29">
        <f aca="true" t="shared" si="67" ref="F334:F356">F333+G334</f>
        <v>17.27</v>
      </c>
      <c r="G334" s="29">
        <f aca="true" t="shared" si="68" ref="G334:G356">H334/2000</f>
        <v>0.0255</v>
      </c>
      <c r="H334" s="90">
        <v>51</v>
      </c>
      <c r="I334" s="29">
        <f aca="true" t="shared" si="69" ref="I334:I356">I333+J334</f>
        <v>12.509749999999999</v>
      </c>
      <c r="J334" s="29">
        <f aca="true" t="shared" si="70" ref="J334:J356">K334/4000</f>
        <v>0.01025</v>
      </c>
      <c r="K334" s="19">
        <v>41</v>
      </c>
      <c r="L334" s="29">
        <f aca="true" t="shared" si="71" ref="L334:L356">L333+M334</f>
        <v>7.7475000000000005</v>
      </c>
      <c r="M334" s="29">
        <f aca="true" t="shared" si="72" ref="M334:M356">N334/2000</f>
        <v>0.0095</v>
      </c>
      <c r="N334" s="19">
        <v>19</v>
      </c>
    </row>
    <row r="335" spans="2:14" ht="12.75">
      <c r="B335" s="24">
        <v>3</v>
      </c>
      <c r="C335" s="29">
        <f t="shared" si="65"/>
        <v>23.1735</v>
      </c>
      <c r="D335" s="29">
        <f t="shared" si="66"/>
        <v>0.03475</v>
      </c>
      <c r="E335" s="90">
        <v>139</v>
      </c>
      <c r="F335" s="29">
        <f t="shared" si="67"/>
        <v>17.2955</v>
      </c>
      <c r="G335" s="29">
        <f t="shared" si="68"/>
        <v>0.0255</v>
      </c>
      <c r="H335" s="90">
        <v>51</v>
      </c>
      <c r="I335" s="29">
        <f t="shared" si="69"/>
        <v>12.520999999999999</v>
      </c>
      <c r="J335" s="29">
        <f t="shared" si="70"/>
        <v>0.01125</v>
      </c>
      <c r="K335" s="19">
        <v>45</v>
      </c>
      <c r="L335" s="29">
        <f t="shared" si="71"/>
        <v>7.758000000000001</v>
      </c>
      <c r="M335" s="29">
        <f t="shared" si="72"/>
        <v>0.0105</v>
      </c>
      <c r="N335" s="19">
        <v>21</v>
      </c>
    </row>
    <row r="336" spans="2:14" ht="12.75">
      <c r="B336" s="24">
        <v>4</v>
      </c>
      <c r="C336" s="29">
        <f t="shared" si="65"/>
        <v>23.208750000000002</v>
      </c>
      <c r="D336" s="29">
        <f t="shared" si="66"/>
        <v>0.03525</v>
      </c>
      <c r="E336" s="90">
        <v>141</v>
      </c>
      <c r="F336" s="29">
        <f t="shared" si="67"/>
        <v>17.322</v>
      </c>
      <c r="G336" s="29">
        <f t="shared" si="68"/>
        <v>0.0265</v>
      </c>
      <c r="H336" s="90">
        <v>53</v>
      </c>
      <c r="I336" s="29">
        <f t="shared" si="69"/>
        <v>12.532499999999999</v>
      </c>
      <c r="J336" s="29">
        <f t="shared" si="70"/>
        <v>0.0115</v>
      </c>
      <c r="K336" s="19">
        <v>46</v>
      </c>
      <c r="L336" s="29">
        <f t="shared" si="71"/>
        <v>7.768500000000001</v>
      </c>
      <c r="M336" s="29">
        <f t="shared" si="72"/>
        <v>0.0105</v>
      </c>
      <c r="N336" s="19">
        <v>21</v>
      </c>
    </row>
    <row r="337" spans="2:14" ht="12.75">
      <c r="B337" s="24">
        <v>5</v>
      </c>
      <c r="C337" s="29">
        <f t="shared" si="65"/>
        <v>23.244000000000003</v>
      </c>
      <c r="D337" s="29">
        <f t="shared" si="66"/>
        <v>0.03525</v>
      </c>
      <c r="E337" s="90">
        <v>141</v>
      </c>
      <c r="F337" s="29">
        <f t="shared" si="67"/>
        <v>17.346999999999998</v>
      </c>
      <c r="G337" s="29">
        <f t="shared" si="68"/>
        <v>0.025</v>
      </c>
      <c r="H337" s="90">
        <v>50</v>
      </c>
      <c r="I337" s="29">
        <f t="shared" si="69"/>
        <v>12.543</v>
      </c>
      <c r="J337" s="29">
        <f t="shared" si="70"/>
        <v>0.0105</v>
      </c>
      <c r="K337" s="19">
        <v>42</v>
      </c>
      <c r="L337" s="29">
        <f t="shared" si="71"/>
        <v>7.777500000000002</v>
      </c>
      <c r="M337" s="29">
        <f t="shared" si="72"/>
        <v>0.009</v>
      </c>
      <c r="N337" s="19">
        <v>18</v>
      </c>
    </row>
    <row r="338" spans="2:14" ht="12.75">
      <c r="B338" s="24">
        <v>6</v>
      </c>
      <c r="C338" s="29">
        <f t="shared" si="65"/>
        <v>23.279500000000002</v>
      </c>
      <c r="D338" s="29">
        <f t="shared" si="66"/>
        <v>0.0355</v>
      </c>
      <c r="E338" s="90">
        <v>142</v>
      </c>
      <c r="F338" s="29">
        <f t="shared" si="67"/>
        <v>17.3725</v>
      </c>
      <c r="G338" s="29">
        <f t="shared" si="68"/>
        <v>0.0255</v>
      </c>
      <c r="H338" s="90">
        <v>51</v>
      </c>
      <c r="I338" s="29">
        <f t="shared" si="69"/>
        <v>12.552499999999998</v>
      </c>
      <c r="J338" s="29">
        <f t="shared" si="70"/>
        <v>0.0095</v>
      </c>
      <c r="K338" s="19">
        <v>38</v>
      </c>
      <c r="L338" s="29">
        <f t="shared" si="71"/>
        <v>7.785000000000002</v>
      </c>
      <c r="M338" s="29">
        <f t="shared" si="72"/>
        <v>0.0075</v>
      </c>
      <c r="N338" s="19">
        <v>15</v>
      </c>
    </row>
    <row r="339" spans="2:14" ht="12.75">
      <c r="B339" s="24">
        <v>7</v>
      </c>
      <c r="C339" s="29">
        <f t="shared" si="65"/>
        <v>23.314500000000002</v>
      </c>
      <c r="D339" s="29">
        <f t="shared" si="66"/>
        <v>0.035</v>
      </c>
      <c r="E339" s="90">
        <v>140</v>
      </c>
      <c r="F339" s="29">
        <f t="shared" si="67"/>
        <v>17.397</v>
      </c>
      <c r="G339" s="29">
        <f t="shared" si="68"/>
        <v>0.0245</v>
      </c>
      <c r="H339" s="90">
        <v>49</v>
      </c>
      <c r="I339" s="29">
        <f t="shared" si="69"/>
        <v>12.561749999999998</v>
      </c>
      <c r="J339" s="29">
        <f t="shared" si="70"/>
        <v>0.00925</v>
      </c>
      <c r="K339" s="19">
        <v>37</v>
      </c>
      <c r="L339" s="29">
        <f t="shared" si="71"/>
        <v>7.792500000000002</v>
      </c>
      <c r="M339" s="29">
        <f t="shared" si="72"/>
        <v>0.0075</v>
      </c>
      <c r="N339" s="19">
        <v>15</v>
      </c>
    </row>
    <row r="340" spans="2:14" ht="12.75">
      <c r="B340" s="24">
        <v>8</v>
      </c>
      <c r="C340" s="29">
        <f t="shared" si="65"/>
        <v>23.356500000000004</v>
      </c>
      <c r="D340" s="29">
        <f t="shared" si="66"/>
        <v>0.042</v>
      </c>
      <c r="E340" s="90">
        <v>168</v>
      </c>
      <c r="F340" s="29">
        <f t="shared" si="67"/>
        <v>17.429</v>
      </c>
      <c r="G340" s="29">
        <f t="shared" si="68"/>
        <v>0.032</v>
      </c>
      <c r="H340" s="90">
        <v>64</v>
      </c>
      <c r="I340" s="29">
        <f t="shared" si="69"/>
        <v>12.577499999999999</v>
      </c>
      <c r="J340" s="29">
        <f t="shared" si="70"/>
        <v>0.01575</v>
      </c>
      <c r="K340" s="19">
        <v>63</v>
      </c>
      <c r="L340" s="29">
        <f t="shared" si="71"/>
        <v>7.8080000000000025</v>
      </c>
      <c r="M340" s="29">
        <f t="shared" si="72"/>
        <v>0.0155</v>
      </c>
      <c r="N340" s="19">
        <v>31</v>
      </c>
    </row>
    <row r="341" spans="2:14" ht="12.75">
      <c r="B341" s="24">
        <v>9</v>
      </c>
      <c r="C341" s="29">
        <f t="shared" si="65"/>
        <v>23.427750000000003</v>
      </c>
      <c r="D341" s="29">
        <f t="shared" si="66"/>
        <v>0.07125</v>
      </c>
      <c r="E341" s="90">
        <v>285</v>
      </c>
      <c r="F341" s="29">
        <f t="shared" si="67"/>
        <v>17.481499999999997</v>
      </c>
      <c r="G341" s="29">
        <f t="shared" si="68"/>
        <v>0.0525</v>
      </c>
      <c r="H341" s="90">
        <v>105</v>
      </c>
      <c r="I341" s="29">
        <f t="shared" si="69"/>
        <v>12.634749999999999</v>
      </c>
      <c r="J341" s="29">
        <f t="shared" si="70"/>
        <v>0.05725</v>
      </c>
      <c r="K341" s="19">
        <v>229</v>
      </c>
      <c r="L341" s="29">
        <f t="shared" si="71"/>
        <v>7.837000000000002</v>
      </c>
      <c r="M341" s="29">
        <f t="shared" si="72"/>
        <v>0.029</v>
      </c>
      <c r="N341" s="19">
        <v>58</v>
      </c>
    </row>
    <row r="342" spans="2:14" ht="12.75">
      <c r="B342" s="24">
        <v>10</v>
      </c>
      <c r="C342" s="29">
        <f t="shared" si="65"/>
        <v>23.534250000000004</v>
      </c>
      <c r="D342" s="29">
        <f t="shared" si="66"/>
        <v>0.1065</v>
      </c>
      <c r="E342" s="90">
        <v>426</v>
      </c>
      <c r="F342" s="29">
        <f t="shared" si="67"/>
        <v>17.541499999999996</v>
      </c>
      <c r="G342" s="29">
        <f t="shared" si="68"/>
        <v>0.06</v>
      </c>
      <c r="H342" s="90">
        <v>120</v>
      </c>
      <c r="I342" s="29">
        <f t="shared" si="69"/>
        <v>12.710999999999999</v>
      </c>
      <c r="J342" s="29">
        <f t="shared" si="70"/>
        <v>0.07625</v>
      </c>
      <c r="K342" s="19">
        <v>305</v>
      </c>
      <c r="L342" s="29">
        <f t="shared" si="71"/>
        <v>7.886000000000003</v>
      </c>
      <c r="M342" s="29">
        <f t="shared" si="72"/>
        <v>0.049</v>
      </c>
      <c r="N342" s="19">
        <v>98</v>
      </c>
    </row>
    <row r="343" spans="2:14" ht="12.75">
      <c r="B343" s="24">
        <v>11</v>
      </c>
      <c r="C343" s="29">
        <f t="shared" si="65"/>
        <v>23.652250000000002</v>
      </c>
      <c r="D343" s="29">
        <f t="shared" si="66"/>
        <v>0.118</v>
      </c>
      <c r="E343" s="90">
        <v>472</v>
      </c>
      <c r="F343" s="29">
        <f t="shared" si="67"/>
        <v>17.607499999999995</v>
      </c>
      <c r="G343" s="29">
        <f t="shared" si="68"/>
        <v>0.066</v>
      </c>
      <c r="H343" s="90">
        <v>132</v>
      </c>
      <c r="I343" s="29">
        <f t="shared" si="69"/>
        <v>12.828</v>
      </c>
      <c r="J343" s="29">
        <f t="shared" si="70"/>
        <v>0.117</v>
      </c>
      <c r="K343" s="19">
        <v>468</v>
      </c>
      <c r="L343" s="29">
        <f t="shared" si="71"/>
        <v>7.938000000000002</v>
      </c>
      <c r="M343" s="29">
        <f t="shared" si="72"/>
        <v>0.052</v>
      </c>
      <c r="N343" s="19">
        <v>104</v>
      </c>
    </row>
    <row r="344" spans="2:14" ht="12.75">
      <c r="B344" s="24">
        <v>12</v>
      </c>
      <c r="C344" s="29">
        <f t="shared" si="65"/>
        <v>23.83575</v>
      </c>
      <c r="D344" s="29">
        <f t="shared" si="66"/>
        <v>0.1835</v>
      </c>
      <c r="E344" s="90">
        <v>734</v>
      </c>
      <c r="F344" s="29">
        <f t="shared" si="67"/>
        <v>17.662499999999994</v>
      </c>
      <c r="G344" s="29">
        <f t="shared" si="68"/>
        <v>0.055</v>
      </c>
      <c r="H344" s="90">
        <v>110</v>
      </c>
      <c r="I344" s="29">
        <f t="shared" si="69"/>
        <v>12.957749999999999</v>
      </c>
      <c r="J344" s="29">
        <f t="shared" si="70"/>
        <v>0.12975</v>
      </c>
      <c r="K344" s="19">
        <v>519</v>
      </c>
      <c r="L344" s="29">
        <f t="shared" si="71"/>
        <v>7.966000000000002</v>
      </c>
      <c r="M344" s="29">
        <f t="shared" si="72"/>
        <v>0.028</v>
      </c>
      <c r="N344" s="19">
        <v>56</v>
      </c>
    </row>
    <row r="345" spans="2:14" ht="12.75">
      <c r="B345" s="24">
        <v>13</v>
      </c>
      <c r="C345" s="29">
        <f t="shared" si="65"/>
        <v>24.019750000000002</v>
      </c>
      <c r="D345" s="29">
        <f t="shared" si="66"/>
        <v>0.184</v>
      </c>
      <c r="E345" s="90">
        <v>736</v>
      </c>
      <c r="F345" s="29">
        <f t="shared" si="67"/>
        <v>17.721499999999995</v>
      </c>
      <c r="G345" s="29">
        <f t="shared" si="68"/>
        <v>0.059</v>
      </c>
      <c r="H345" s="90">
        <v>118</v>
      </c>
      <c r="I345" s="29">
        <f t="shared" si="69"/>
        <v>13.062</v>
      </c>
      <c r="J345" s="29">
        <f t="shared" si="70"/>
        <v>0.10425</v>
      </c>
      <c r="K345" s="19">
        <v>417</v>
      </c>
      <c r="L345" s="29">
        <f t="shared" si="71"/>
        <v>7.992500000000002</v>
      </c>
      <c r="M345" s="29">
        <f t="shared" si="72"/>
        <v>0.0265</v>
      </c>
      <c r="N345" s="19">
        <v>53</v>
      </c>
    </row>
    <row r="346" spans="2:14" ht="12.75">
      <c r="B346" s="24">
        <v>14</v>
      </c>
      <c r="C346" s="29">
        <f t="shared" si="65"/>
        <v>24.199250000000003</v>
      </c>
      <c r="D346" s="29">
        <f t="shared" si="66"/>
        <v>0.1795</v>
      </c>
      <c r="E346" s="90">
        <v>718</v>
      </c>
      <c r="F346" s="29">
        <f t="shared" si="67"/>
        <v>17.778999999999996</v>
      </c>
      <c r="G346" s="29">
        <f t="shared" si="68"/>
        <v>0.0575</v>
      </c>
      <c r="H346" s="90">
        <v>115</v>
      </c>
      <c r="I346" s="29">
        <f t="shared" si="69"/>
        <v>13.181999999999999</v>
      </c>
      <c r="J346" s="29">
        <f t="shared" si="70"/>
        <v>0.12</v>
      </c>
      <c r="K346" s="19">
        <v>480</v>
      </c>
      <c r="L346" s="29">
        <f t="shared" si="71"/>
        <v>8.037000000000003</v>
      </c>
      <c r="M346" s="29">
        <f t="shared" si="72"/>
        <v>0.0445</v>
      </c>
      <c r="N346" s="19">
        <v>89</v>
      </c>
    </row>
    <row r="347" spans="2:14" ht="12.75">
      <c r="B347" s="24">
        <v>15</v>
      </c>
      <c r="C347" s="29">
        <f t="shared" si="65"/>
        <v>24.339250000000003</v>
      </c>
      <c r="D347" s="29">
        <f t="shared" si="66"/>
        <v>0.14</v>
      </c>
      <c r="E347" s="90">
        <v>560</v>
      </c>
      <c r="F347" s="29">
        <f t="shared" si="67"/>
        <v>17.834499999999995</v>
      </c>
      <c r="G347" s="29">
        <f t="shared" si="68"/>
        <v>0.0555</v>
      </c>
      <c r="H347" s="90">
        <v>111</v>
      </c>
      <c r="I347" s="29">
        <f t="shared" si="69"/>
        <v>13.25025</v>
      </c>
      <c r="J347" s="29">
        <f t="shared" si="70"/>
        <v>0.06825</v>
      </c>
      <c r="K347" s="19">
        <v>273</v>
      </c>
      <c r="L347" s="29">
        <f t="shared" si="71"/>
        <v>8.076500000000003</v>
      </c>
      <c r="M347" s="29">
        <f t="shared" si="72"/>
        <v>0.0395</v>
      </c>
      <c r="N347" s="19">
        <v>79</v>
      </c>
    </row>
    <row r="348" spans="2:14" ht="12.75">
      <c r="B348" s="24">
        <v>16</v>
      </c>
      <c r="C348" s="29">
        <f t="shared" si="65"/>
        <v>24.428750000000004</v>
      </c>
      <c r="D348" s="29">
        <f t="shared" si="66"/>
        <v>0.0895</v>
      </c>
      <c r="E348" s="90">
        <v>358</v>
      </c>
      <c r="F348" s="29">
        <f t="shared" si="67"/>
        <v>17.899499999999996</v>
      </c>
      <c r="G348" s="29">
        <f t="shared" si="68"/>
        <v>0.065</v>
      </c>
      <c r="H348" s="90">
        <v>130</v>
      </c>
      <c r="I348" s="29">
        <f t="shared" si="69"/>
        <v>13.31925</v>
      </c>
      <c r="J348" s="29">
        <f t="shared" si="70"/>
        <v>0.069</v>
      </c>
      <c r="K348" s="19">
        <v>276</v>
      </c>
      <c r="L348" s="29">
        <f t="shared" si="71"/>
        <v>8.122500000000002</v>
      </c>
      <c r="M348" s="29">
        <f t="shared" si="72"/>
        <v>0.046</v>
      </c>
      <c r="N348" s="19">
        <v>92</v>
      </c>
    </row>
    <row r="349" spans="2:14" ht="12.75">
      <c r="B349" s="24">
        <v>17</v>
      </c>
      <c r="C349" s="29">
        <f t="shared" si="65"/>
        <v>24.545000000000005</v>
      </c>
      <c r="D349" s="29">
        <f t="shared" si="66"/>
        <v>0.11625</v>
      </c>
      <c r="E349" s="90">
        <v>465</v>
      </c>
      <c r="F349" s="29">
        <f t="shared" si="67"/>
        <v>17.963999999999995</v>
      </c>
      <c r="G349" s="29">
        <f t="shared" si="68"/>
        <v>0.0645</v>
      </c>
      <c r="H349" s="90">
        <v>129</v>
      </c>
      <c r="I349" s="29">
        <f t="shared" si="69"/>
        <v>13.39325</v>
      </c>
      <c r="J349" s="29">
        <f t="shared" si="70"/>
        <v>0.074</v>
      </c>
      <c r="K349" s="19">
        <v>296</v>
      </c>
      <c r="L349" s="29">
        <f t="shared" si="71"/>
        <v>8.171000000000003</v>
      </c>
      <c r="M349" s="29">
        <f t="shared" si="72"/>
        <v>0.0485</v>
      </c>
      <c r="N349" s="19">
        <v>97</v>
      </c>
    </row>
    <row r="350" spans="2:14" ht="12.75">
      <c r="B350" s="24">
        <v>18</v>
      </c>
      <c r="C350" s="29">
        <f t="shared" si="65"/>
        <v>24.646500000000007</v>
      </c>
      <c r="D350" s="29">
        <f t="shared" si="66"/>
        <v>0.1015</v>
      </c>
      <c r="E350" s="90">
        <v>406</v>
      </c>
      <c r="F350" s="29">
        <f t="shared" si="67"/>
        <v>18.015499999999996</v>
      </c>
      <c r="G350" s="29">
        <f t="shared" si="68"/>
        <v>0.0515</v>
      </c>
      <c r="H350" s="90">
        <v>103</v>
      </c>
      <c r="I350" s="29">
        <f t="shared" si="69"/>
        <v>13.45725</v>
      </c>
      <c r="J350" s="29">
        <f t="shared" si="70"/>
        <v>0.064</v>
      </c>
      <c r="K350" s="19">
        <v>256</v>
      </c>
      <c r="L350" s="29">
        <f t="shared" si="71"/>
        <v>8.206500000000004</v>
      </c>
      <c r="M350" s="29">
        <f t="shared" si="72"/>
        <v>0.0355</v>
      </c>
      <c r="N350" s="19">
        <v>71</v>
      </c>
    </row>
    <row r="351" spans="2:14" ht="12.75">
      <c r="B351" s="24">
        <v>19</v>
      </c>
      <c r="C351" s="29">
        <f t="shared" si="65"/>
        <v>24.745000000000008</v>
      </c>
      <c r="D351" s="29">
        <f t="shared" si="66"/>
        <v>0.0985</v>
      </c>
      <c r="E351" s="90">
        <v>394</v>
      </c>
      <c r="F351" s="29">
        <f t="shared" si="67"/>
        <v>18.062499999999996</v>
      </c>
      <c r="G351" s="29">
        <f t="shared" si="68"/>
        <v>0.047</v>
      </c>
      <c r="H351" s="90">
        <v>94</v>
      </c>
      <c r="I351" s="29">
        <f t="shared" si="69"/>
        <v>13.5065</v>
      </c>
      <c r="J351" s="29">
        <f t="shared" si="70"/>
        <v>0.04925</v>
      </c>
      <c r="K351" s="19">
        <v>197</v>
      </c>
      <c r="L351" s="29">
        <f t="shared" si="71"/>
        <v>8.228000000000003</v>
      </c>
      <c r="M351" s="29">
        <f t="shared" si="72"/>
        <v>0.0215</v>
      </c>
      <c r="N351" s="19">
        <v>43</v>
      </c>
    </row>
    <row r="352" spans="2:14" ht="12.75">
      <c r="B352" s="24">
        <v>20</v>
      </c>
      <c r="C352" s="29">
        <f t="shared" si="65"/>
        <v>24.820750000000007</v>
      </c>
      <c r="D352" s="29">
        <f t="shared" si="66"/>
        <v>0.07575</v>
      </c>
      <c r="E352" s="90">
        <v>303</v>
      </c>
      <c r="F352" s="29">
        <f t="shared" si="67"/>
        <v>18.094499999999996</v>
      </c>
      <c r="G352" s="29">
        <f t="shared" si="68"/>
        <v>0.032</v>
      </c>
      <c r="H352" s="90">
        <v>64</v>
      </c>
      <c r="I352" s="29">
        <f t="shared" si="69"/>
        <v>13.525</v>
      </c>
      <c r="J352" s="29">
        <f t="shared" si="70"/>
        <v>0.0185</v>
      </c>
      <c r="K352" s="19">
        <v>74</v>
      </c>
      <c r="L352" s="29">
        <f t="shared" si="71"/>
        <v>8.242500000000003</v>
      </c>
      <c r="M352" s="29">
        <f t="shared" si="72"/>
        <v>0.0145</v>
      </c>
      <c r="N352" s="19">
        <v>29</v>
      </c>
    </row>
    <row r="353" spans="2:14" ht="12.75">
      <c r="B353" s="24">
        <v>21</v>
      </c>
      <c r="C353" s="29">
        <f t="shared" si="65"/>
        <v>24.86425000000001</v>
      </c>
      <c r="D353" s="29">
        <f t="shared" si="66"/>
        <v>0.0435</v>
      </c>
      <c r="E353" s="90">
        <v>174</v>
      </c>
      <c r="F353" s="29">
        <f t="shared" si="67"/>
        <v>18.122499999999995</v>
      </c>
      <c r="G353" s="29">
        <f t="shared" si="68"/>
        <v>0.028</v>
      </c>
      <c r="H353" s="90">
        <v>56</v>
      </c>
      <c r="I353" s="29">
        <f t="shared" si="69"/>
        <v>13.53575</v>
      </c>
      <c r="J353" s="29">
        <f t="shared" si="70"/>
        <v>0.01075</v>
      </c>
      <c r="K353" s="19">
        <v>43</v>
      </c>
      <c r="L353" s="29">
        <f t="shared" si="71"/>
        <v>8.251500000000004</v>
      </c>
      <c r="M353" s="29">
        <f t="shared" si="72"/>
        <v>0.009</v>
      </c>
      <c r="N353" s="19">
        <v>18</v>
      </c>
    </row>
    <row r="354" spans="2:14" ht="12.75">
      <c r="B354" s="24">
        <v>22</v>
      </c>
      <c r="C354" s="29">
        <f t="shared" si="65"/>
        <v>24.90300000000001</v>
      </c>
      <c r="D354" s="29">
        <f t="shared" si="66"/>
        <v>0.03875</v>
      </c>
      <c r="E354" s="90">
        <v>155</v>
      </c>
      <c r="F354" s="29">
        <f t="shared" si="67"/>
        <v>18.150499999999994</v>
      </c>
      <c r="G354" s="29">
        <f t="shared" si="68"/>
        <v>0.028</v>
      </c>
      <c r="H354" s="90">
        <v>56</v>
      </c>
      <c r="I354" s="29">
        <f t="shared" si="69"/>
        <v>13.5475</v>
      </c>
      <c r="J354" s="29">
        <f t="shared" si="70"/>
        <v>0.01175</v>
      </c>
      <c r="K354" s="19">
        <v>47</v>
      </c>
      <c r="L354" s="29">
        <f t="shared" si="71"/>
        <v>8.263000000000003</v>
      </c>
      <c r="M354" s="29">
        <f t="shared" si="72"/>
        <v>0.0115</v>
      </c>
      <c r="N354" s="19">
        <v>23</v>
      </c>
    </row>
    <row r="355" spans="2:14" ht="12.75">
      <c r="B355" s="24">
        <v>23</v>
      </c>
      <c r="C355" s="29">
        <f t="shared" si="65"/>
        <v>24.94150000000001</v>
      </c>
      <c r="D355" s="29">
        <f t="shared" si="66"/>
        <v>0.0385</v>
      </c>
      <c r="E355" s="90">
        <v>154</v>
      </c>
      <c r="F355" s="29">
        <f t="shared" si="67"/>
        <v>18.177999999999994</v>
      </c>
      <c r="G355" s="29">
        <f t="shared" si="68"/>
        <v>0.0275</v>
      </c>
      <c r="H355" s="90">
        <v>55</v>
      </c>
      <c r="I355" s="29">
        <f t="shared" si="69"/>
        <v>13.55975</v>
      </c>
      <c r="J355" s="29">
        <f t="shared" si="70"/>
        <v>0.01225</v>
      </c>
      <c r="K355" s="19">
        <v>49</v>
      </c>
      <c r="L355" s="29">
        <f t="shared" si="71"/>
        <v>8.274500000000003</v>
      </c>
      <c r="M355" s="29">
        <f t="shared" si="72"/>
        <v>0.0115</v>
      </c>
      <c r="N355" s="19">
        <v>23</v>
      </c>
    </row>
    <row r="356" spans="2:14" ht="12.75">
      <c r="B356" s="24">
        <v>24</v>
      </c>
      <c r="C356" s="29">
        <f t="shared" si="65"/>
        <v>24.979250000000008</v>
      </c>
      <c r="D356" s="29">
        <f t="shared" si="66"/>
        <v>0.03775</v>
      </c>
      <c r="E356" s="90">
        <v>151</v>
      </c>
      <c r="F356" s="29">
        <f t="shared" si="67"/>
        <v>18.204499999999992</v>
      </c>
      <c r="G356" s="29">
        <f t="shared" si="68"/>
        <v>0.0265</v>
      </c>
      <c r="H356" s="90">
        <v>53</v>
      </c>
      <c r="I356" s="29">
        <f t="shared" si="69"/>
        <v>13.571499999999999</v>
      </c>
      <c r="J356" s="29">
        <f t="shared" si="70"/>
        <v>0.01175</v>
      </c>
      <c r="K356" s="19">
        <v>47</v>
      </c>
      <c r="L356" s="29">
        <f t="shared" si="71"/>
        <v>8.285500000000003</v>
      </c>
      <c r="M356" s="29">
        <f t="shared" si="72"/>
        <v>0.011</v>
      </c>
      <c r="N356" s="19">
        <v>22</v>
      </c>
    </row>
    <row r="357" spans="2:14" ht="12.75">
      <c r="B357" s="24" t="s">
        <v>4</v>
      </c>
      <c r="C357" s="22"/>
      <c r="D357" s="22"/>
      <c r="E357" s="22">
        <f>SUM(E333:E356)</f>
        <v>7637</v>
      </c>
      <c r="F357" s="22"/>
      <c r="G357" s="22"/>
      <c r="H357" s="22">
        <f>SUM(H333:H356)</f>
        <v>1969</v>
      </c>
      <c r="I357" s="22"/>
      <c r="J357" s="22"/>
      <c r="K357" s="22">
        <f>SUM(K333:K356)</f>
        <v>4326</v>
      </c>
      <c r="L357" s="23"/>
      <c r="M357" s="23"/>
      <c r="N357" s="22">
        <f>SUM(N333:N356)</f>
        <v>1111</v>
      </c>
    </row>
    <row r="358" spans="2:14" ht="15">
      <c r="B358" s="25"/>
      <c r="C358" s="25"/>
      <c r="D358" s="25"/>
      <c r="E358" s="25"/>
      <c r="F358" s="25"/>
      <c r="G358" s="25"/>
      <c r="H358" s="69" t="s">
        <v>99</v>
      </c>
      <c r="I358" s="69"/>
      <c r="J358" s="69"/>
      <c r="K358" s="69"/>
      <c r="L358" s="69"/>
      <c r="M358" s="69"/>
      <c r="N358" s="69"/>
    </row>
    <row r="360" spans="2:14" ht="15">
      <c r="B360" s="12" t="s">
        <v>27</v>
      </c>
      <c r="C360" s="13"/>
      <c r="D360" s="13"/>
      <c r="E360" s="13"/>
      <c r="F360" s="67">
        <v>900411</v>
      </c>
      <c r="G360" s="67"/>
      <c r="H360" s="67"/>
      <c r="I360" s="67"/>
      <c r="J360" s="67"/>
      <c r="K360" s="13"/>
      <c r="L360" s="68" t="s">
        <v>52</v>
      </c>
      <c r="M360" s="68"/>
      <c r="N360" s="68"/>
    </row>
    <row r="361" spans="2:14" ht="15">
      <c r="B361" s="12" t="s">
        <v>29</v>
      </c>
      <c r="C361" s="13"/>
      <c r="D361" s="13"/>
      <c r="E361" s="13"/>
      <c r="F361" s="61" t="s">
        <v>30</v>
      </c>
      <c r="G361" s="61"/>
      <c r="H361" s="61"/>
      <c r="I361" s="61"/>
      <c r="J361" s="61"/>
      <c r="K361" s="13"/>
      <c r="L361" s="61" t="s">
        <v>8</v>
      </c>
      <c r="M361" s="61"/>
      <c r="N361" s="61"/>
    </row>
    <row r="362" spans="2:14" ht="15">
      <c r="B362" s="12" t="s">
        <v>31</v>
      </c>
      <c r="C362" s="13"/>
      <c r="D362" s="13"/>
      <c r="E362" s="13"/>
      <c r="F362" s="62" t="s">
        <v>32</v>
      </c>
      <c r="G362" s="62"/>
      <c r="H362" s="62"/>
      <c r="I362" s="62"/>
      <c r="J362" s="62"/>
      <c r="K362" s="13"/>
      <c r="L362" s="63" t="s">
        <v>53</v>
      </c>
      <c r="M362" s="63"/>
      <c r="N362" s="63"/>
    </row>
    <row r="363" spans="2:14" ht="15">
      <c r="B363" s="13"/>
      <c r="C363" s="13"/>
      <c r="D363" s="64" t="s">
        <v>98</v>
      </c>
      <c r="E363" s="64"/>
      <c r="F363" s="64"/>
      <c r="G363" s="64"/>
      <c r="H363" s="64"/>
      <c r="I363" s="64"/>
      <c r="J363" s="64"/>
      <c r="K363" s="64"/>
      <c r="L363" s="64"/>
      <c r="M363" s="15"/>
      <c r="N363" s="15"/>
    </row>
    <row r="364" spans="2:14" ht="15.75"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2:14" ht="12.75">
      <c r="B365" s="65" t="s">
        <v>1</v>
      </c>
      <c r="C365" s="66" t="s">
        <v>2</v>
      </c>
      <c r="D365" s="66"/>
      <c r="E365" s="66"/>
      <c r="F365" s="66"/>
      <c r="G365" s="66"/>
      <c r="H365" s="66"/>
      <c r="I365" s="66" t="s">
        <v>3</v>
      </c>
      <c r="J365" s="66"/>
      <c r="K365" s="66"/>
      <c r="L365" s="66"/>
      <c r="M365" s="66"/>
      <c r="N365" s="66"/>
    </row>
    <row r="366" spans="2:14" ht="12.75">
      <c r="B366" s="65"/>
      <c r="C366" s="60" t="s">
        <v>71</v>
      </c>
      <c r="D366" s="60"/>
      <c r="E366" s="60"/>
      <c r="F366" s="60" t="s">
        <v>72</v>
      </c>
      <c r="G366" s="60"/>
      <c r="H366" s="60"/>
      <c r="I366" s="60" t="s">
        <v>73</v>
      </c>
      <c r="J366" s="60"/>
      <c r="K366" s="60"/>
      <c r="L366" s="60" t="s">
        <v>72</v>
      </c>
      <c r="M366" s="60"/>
      <c r="N366" s="60"/>
    </row>
    <row r="367" spans="2:14" ht="12.75">
      <c r="B367" s="65"/>
      <c r="C367" s="60" t="s">
        <v>44</v>
      </c>
      <c r="D367" s="60"/>
      <c r="E367" s="60"/>
      <c r="F367" s="60" t="s">
        <v>44</v>
      </c>
      <c r="G367" s="60"/>
      <c r="H367" s="60"/>
      <c r="I367" s="60" t="s">
        <v>44</v>
      </c>
      <c r="J367" s="60"/>
      <c r="K367" s="60"/>
      <c r="L367" s="60" t="s">
        <v>44</v>
      </c>
      <c r="M367" s="60"/>
      <c r="N367" s="60"/>
    </row>
    <row r="368" spans="2:14" ht="33.75">
      <c r="B368" s="65"/>
      <c r="C368" s="18" t="s">
        <v>5</v>
      </c>
      <c r="D368" s="18" t="s">
        <v>6</v>
      </c>
      <c r="E368" s="18" t="s">
        <v>7</v>
      </c>
      <c r="F368" s="18" t="s">
        <v>5</v>
      </c>
      <c r="G368" s="18" t="s">
        <v>6</v>
      </c>
      <c r="H368" s="18" t="s">
        <v>7</v>
      </c>
      <c r="I368" s="18" t="s">
        <v>5</v>
      </c>
      <c r="J368" s="18" t="s">
        <v>6</v>
      </c>
      <c r="K368" s="18" t="s">
        <v>7</v>
      </c>
      <c r="L368" s="18" t="s">
        <v>5</v>
      </c>
      <c r="M368" s="18" t="s">
        <v>6</v>
      </c>
      <c r="N368" s="18" t="s">
        <v>7</v>
      </c>
    </row>
    <row r="369" spans="2:14" ht="12.75">
      <c r="B369" s="19">
        <v>1</v>
      </c>
      <c r="C369" s="19">
        <v>2</v>
      </c>
      <c r="D369" s="19">
        <v>3</v>
      </c>
      <c r="E369" s="19">
        <v>4</v>
      </c>
      <c r="F369" s="19">
        <v>5</v>
      </c>
      <c r="G369" s="19">
        <v>6</v>
      </c>
      <c r="H369" s="19">
        <v>7</v>
      </c>
      <c r="I369" s="19">
        <v>5</v>
      </c>
      <c r="J369" s="19">
        <v>6</v>
      </c>
      <c r="K369" s="19">
        <v>7</v>
      </c>
      <c r="L369" s="19">
        <v>11</v>
      </c>
      <c r="M369" s="19">
        <v>12</v>
      </c>
      <c r="N369" s="19">
        <v>13</v>
      </c>
    </row>
    <row r="370" spans="2:14" ht="12.75">
      <c r="B370" s="24">
        <v>0</v>
      </c>
      <c r="C370" s="29">
        <v>23.72</v>
      </c>
      <c r="D370" s="29"/>
      <c r="E370" s="19"/>
      <c r="F370" s="29">
        <v>10.29</v>
      </c>
      <c r="G370" s="29"/>
      <c r="H370" s="19"/>
      <c r="I370" s="29">
        <v>405.93</v>
      </c>
      <c r="J370" s="29"/>
      <c r="K370" s="19"/>
      <c r="L370" s="29">
        <v>8.89</v>
      </c>
      <c r="M370" s="29"/>
      <c r="N370" s="19"/>
    </row>
    <row r="371" spans="2:14" ht="12.75">
      <c r="B371" s="24">
        <v>1</v>
      </c>
      <c r="C371" s="29">
        <f>C370+D371</f>
        <v>23.7285</v>
      </c>
      <c r="D371" s="29">
        <f>E371/2000</f>
        <v>0.0085</v>
      </c>
      <c r="E371" s="90">
        <v>17</v>
      </c>
      <c r="F371" s="29">
        <f>F370+G371</f>
        <v>10.302999999999999</v>
      </c>
      <c r="G371" s="29">
        <f>H371/2000</f>
        <v>0.013</v>
      </c>
      <c r="H371" s="90">
        <v>26</v>
      </c>
      <c r="I371" s="29">
        <f>I370+J371</f>
        <v>405.93</v>
      </c>
      <c r="J371" s="29">
        <f>K371/2000</f>
        <v>0</v>
      </c>
      <c r="K371" s="19">
        <v>0</v>
      </c>
      <c r="L371" s="29">
        <f>L370+M371</f>
        <v>8.89</v>
      </c>
      <c r="M371" s="29">
        <f>N371/2000</f>
        <v>0</v>
      </c>
      <c r="N371" s="19">
        <v>0</v>
      </c>
    </row>
    <row r="372" spans="2:14" ht="12.75">
      <c r="B372" s="24">
        <v>2</v>
      </c>
      <c r="C372" s="29">
        <f aca="true" t="shared" si="73" ref="C372:C394">C371+D372</f>
        <v>23.737000000000002</v>
      </c>
      <c r="D372" s="29">
        <f aca="true" t="shared" si="74" ref="D372:D394">E372/2000</f>
        <v>0.0085</v>
      </c>
      <c r="E372" s="90">
        <v>17</v>
      </c>
      <c r="F372" s="29">
        <f aca="true" t="shared" si="75" ref="F372:F394">F371+G372</f>
        <v>10.315999999999999</v>
      </c>
      <c r="G372" s="29">
        <f aca="true" t="shared" si="76" ref="G372:G394">H372/2000</f>
        <v>0.013</v>
      </c>
      <c r="H372" s="90">
        <v>26</v>
      </c>
      <c r="I372" s="29">
        <f aca="true" t="shared" si="77" ref="I372:I394">I371+J372</f>
        <v>405.93</v>
      </c>
      <c r="J372" s="29">
        <f aca="true" t="shared" si="78" ref="J372:J394">K372/2000</f>
        <v>0</v>
      </c>
      <c r="K372" s="19">
        <v>0</v>
      </c>
      <c r="L372" s="29">
        <f aca="true" t="shared" si="79" ref="L372:L394">L371+M372</f>
        <v>8.89</v>
      </c>
      <c r="M372" s="29">
        <f aca="true" t="shared" si="80" ref="M372:M394">N372/2000</f>
        <v>0</v>
      </c>
      <c r="N372" s="19">
        <v>0</v>
      </c>
    </row>
    <row r="373" spans="2:14" ht="12.75">
      <c r="B373" s="24">
        <v>3</v>
      </c>
      <c r="C373" s="29">
        <f t="shared" si="73"/>
        <v>23.745500000000003</v>
      </c>
      <c r="D373" s="29">
        <f t="shared" si="74"/>
        <v>0.0085</v>
      </c>
      <c r="E373" s="90">
        <v>17</v>
      </c>
      <c r="F373" s="29">
        <f t="shared" si="75"/>
        <v>10.328999999999999</v>
      </c>
      <c r="G373" s="29">
        <f t="shared" si="76"/>
        <v>0.013</v>
      </c>
      <c r="H373" s="90">
        <v>26</v>
      </c>
      <c r="I373" s="29">
        <f t="shared" si="77"/>
        <v>405.931</v>
      </c>
      <c r="J373" s="29">
        <f t="shared" si="78"/>
        <v>0.001</v>
      </c>
      <c r="K373" s="19">
        <v>2</v>
      </c>
      <c r="L373" s="29">
        <f t="shared" si="79"/>
        <v>8.89</v>
      </c>
      <c r="M373" s="29">
        <f t="shared" si="80"/>
        <v>0</v>
      </c>
      <c r="N373" s="19">
        <v>0</v>
      </c>
    </row>
    <row r="374" spans="2:14" ht="12.75">
      <c r="B374" s="24">
        <v>4</v>
      </c>
      <c r="C374" s="29">
        <f t="shared" si="73"/>
        <v>23.754000000000005</v>
      </c>
      <c r="D374" s="29">
        <f t="shared" si="74"/>
        <v>0.0085</v>
      </c>
      <c r="E374" s="90">
        <v>17</v>
      </c>
      <c r="F374" s="29">
        <f t="shared" si="75"/>
        <v>10.3425</v>
      </c>
      <c r="G374" s="29">
        <f t="shared" si="76"/>
        <v>0.0135</v>
      </c>
      <c r="H374" s="90">
        <v>27</v>
      </c>
      <c r="I374" s="29">
        <f t="shared" si="77"/>
        <v>405.9325</v>
      </c>
      <c r="J374" s="29">
        <f t="shared" si="78"/>
        <v>0.0015</v>
      </c>
      <c r="K374" s="19">
        <v>3</v>
      </c>
      <c r="L374" s="29">
        <f t="shared" si="79"/>
        <v>8.89</v>
      </c>
      <c r="M374" s="29">
        <f t="shared" si="80"/>
        <v>0</v>
      </c>
      <c r="N374" s="19">
        <v>0</v>
      </c>
    </row>
    <row r="375" spans="2:14" ht="12.75">
      <c r="B375" s="24">
        <v>5</v>
      </c>
      <c r="C375" s="29">
        <f t="shared" si="73"/>
        <v>23.762500000000006</v>
      </c>
      <c r="D375" s="29">
        <f t="shared" si="74"/>
        <v>0.0085</v>
      </c>
      <c r="E375" s="90">
        <v>17</v>
      </c>
      <c r="F375" s="29">
        <f t="shared" si="75"/>
        <v>10.357</v>
      </c>
      <c r="G375" s="29">
        <f t="shared" si="76"/>
        <v>0.0145</v>
      </c>
      <c r="H375" s="90">
        <v>29</v>
      </c>
      <c r="I375" s="29">
        <f t="shared" si="77"/>
        <v>405.9335</v>
      </c>
      <c r="J375" s="29">
        <f t="shared" si="78"/>
        <v>0.001</v>
      </c>
      <c r="K375" s="19">
        <v>2</v>
      </c>
      <c r="L375" s="29">
        <f t="shared" si="79"/>
        <v>8.89</v>
      </c>
      <c r="M375" s="29">
        <f t="shared" si="80"/>
        <v>0</v>
      </c>
      <c r="N375" s="19">
        <v>0</v>
      </c>
    </row>
    <row r="376" spans="2:14" ht="12.75">
      <c r="B376" s="24">
        <v>6</v>
      </c>
      <c r="C376" s="29">
        <f t="shared" si="73"/>
        <v>23.771000000000008</v>
      </c>
      <c r="D376" s="29">
        <f t="shared" si="74"/>
        <v>0.0085</v>
      </c>
      <c r="E376" s="90">
        <v>17</v>
      </c>
      <c r="F376" s="29">
        <f t="shared" si="75"/>
        <v>10.370999999999999</v>
      </c>
      <c r="G376" s="29">
        <f t="shared" si="76"/>
        <v>0.014</v>
      </c>
      <c r="H376" s="90">
        <v>28</v>
      </c>
      <c r="I376" s="29">
        <f t="shared" si="77"/>
        <v>405.93399999999997</v>
      </c>
      <c r="J376" s="29">
        <f t="shared" si="78"/>
        <v>0.0005</v>
      </c>
      <c r="K376" s="19">
        <v>1</v>
      </c>
      <c r="L376" s="29">
        <f t="shared" si="79"/>
        <v>8.89</v>
      </c>
      <c r="M376" s="29">
        <f t="shared" si="80"/>
        <v>0</v>
      </c>
      <c r="N376" s="19">
        <v>0</v>
      </c>
    </row>
    <row r="377" spans="2:14" ht="12.75">
      <c r="B377" s="24">
        <v>7</v>
      </c>
      <c r="C377" s="29">
        <f t="shared" si="73"/>
        <v>23.77950000000001</v>
      </c>
      <c r="D377" s="29">
        <f t="shared" si="74"/>
        <v>0.0085</v>
      </c>
      <c r="E377" s="90">
        <v>17</v>
      </c>
      <c r="F377" s="29">
        <f t="shared" si="75"/>
        <v>10.384999999999998</v>
      </c>
      <c r="G377" s="29">
        <f t="shared" si="76"/>
        <v>0.014</v>
      </c>
      <c r="H377" s="90">
        <v>28</v>
      </c>
      <c r="I377" s="29">
        <f t="shared" si="77"/>
        <v>405.93399999999997</v>
      </c>
      <c r="J377" s="29">
        <f t="shared" si="78"/>
        <v>0</v>
      </c>
      <c r="K377" s="19">
        <v>0</v>
      </c>
      <c r="L377" s="29">
        <f t="shared" si="79"/>
        <v>8.89</v>
      </c>
      <c r="M377" s="29">
        <f t="shared" si="80"/>
        <v>0</v>
      </c>
      <c r="N377" s="19">
        <v>0</v>
      </c>
    </row>
    <row r="378" spans="2:14" ht="12.75">
      <c r="B378" s="24">
        <v>8</v>
      </c>
      <c r="C378" s="29">
        <f t="shared" si="73"/>
        <v>23.78850000000001</v>
      </c>
      <c r="D378" s="29">
        <f t="shared" si="74"/>
        <v>0.009</v>
      </c>
      <c r="E378" s="90">
        <v>18</v>
      </c>
      <c r="F378" s="29">
        <f t="shared" si="75"/>
        <v>10.403499999999998</v>
      </c>
      <c r="G378" s="29">
        <f t="shared" si="76"/>
        <v>0.0185</v>
      </c>
      <c r="H378" s="90">
        <v>37</v>
      </c>
      <c r="I378" s="29">
        <f t="shared" si="77"/>
        <v>405.93999999999994</v>
      </c>
      <c r="J378" s="29">
        <f t="shared" si="78"/>
        <v>0.006</v>
      </c>
      <c r="K378" s="19">
        <v>12</v>
      </c>
      <c r="L378" s="29">
        <f t="shared" si="79"/>
        <v>8.89</v>
      </c>
      <c r="M378" s="29">
        <f t="shared" si="80"/>
        <v>0</v>
      </c>
      <c r="N378" s="19">
        <v>0</v>
      </c>
    </row>
    <row r="379" spans="2:14" ht="12.75">
      <c r="B379" s="24">
        <v>9</v>
      </c>
      <c r="C379" s="29">
        <f t="shared" si="73"/>
        <v>23.80300000000001</v>
      </c>
      <c r="D379" s="29">
        <f t="shared" si="74"/>
        <v>0.0145</v>
      </c>
      <c r="E379" s="90">
        <v>29</v>
      </c>
      <c r="F379" s="29">
        <f t="shared" si="75"/>
        <v>10.450999999999997</v>
      </c>
      <c r="G379" s="29">
        <f t="shared" si="76"/>
        <v>0.0475</v>
      </c>
      <c r="H379" s="90">
        <v>95</v>
      </c>
      <c r="I379" s="29">
        <f t="shared" si="77"/>
        <v>405.94749999999993</v>
      </c>
      <c r="J379" s="29">
        <f t="shared" si="78"/>
        <v>0.0075</v>
      </c>
      <c r="K379" s="19">
        <v>15</v>
      </c>
      <c r="L379" s="29">
        <f t="shared" si="79"/>
        <v>8.957500000000001</v>
      </c>
      <c r="M379" s="29">
        <f t="shared" si="80"/>
        <v>0.0675</v>
      </c>
      <c r="N379" s="19">
        <v>135</v>
      </c>
    </row>
    <row r="380" spans="2:14" ht="12.75">
      <c r="B380" s="24">
        <v>10</v>
      </c>
      <c r="C380" s="29">
        <f t="shared" si="73"/>
        <v>23.86550000000001</v>
      </c>
      <c r="D380" s="29">
        <f t="shared" si="74"/>
        <v>0.0625</v>
      </c>
      <c r="E380" s="90">
        <v>125</v>
      </c>
      <c r="F380" s="29">
        <f t="shared" si="75"/>
        <v>10.515999999999996</v>
      </c>
      <c r="G380" s="29">
        <f t="shared" si="76"/>
        <v>0.065</v>
      </c>
      <c r="H380" s="90">
        <v>130</v>
      </c>
      <c r="I380" s="29">
        <f t="shared" si="77"/>
        <v>405.98049999999995</v>
      </c>
      <c r="J380" s="29">
        <f t="shared" si="78"/>
        <v>0.033</v>
      </c>
      <c r="K380" s="19">
        <v>66</v>
      </c>
      <c r="L380" s="29">
        <f t="shared" si="79"/>
        <v>9.017500000000002</v>
      </c>
      <c r="M380" s="29">
        <f t="shared" si="80"/>
        <v>0.06</v>
      </c>
      <c r="N380" s="19">
        <v>120</v>
      </c>
    </row>
    <row r="381" spans="2:14" ht="12.75">
      <c r="B381" s="24">
        <v>11</v>
      </c>
      <c r="C381" s="29">
        <f t="shared" si="73"/>
        <v>23.93600000000001</v>
      </c>
      <c r="D381" s="29">
        <f t="shared" si="74"/>
        <v>0.0705</v>
      </c>
      <c r="E381" s="90">
        <v>141</v>
      </c>
      <c r="F381" s="29">
        <f t="shared" si="75"/>
        <v>10.563499999999996</v>
      </c>
      <c r="G381" s="29">
        <f t="shared" si="76"/>
        <v>0.0475</v>
      </c>
      <c r="H381" s="90">
        <v>95</v>
      </c>
      <c r="I381" s="29">
        <f t="shared" si="77"/>
        <v>406.01849999999996</v>
      </c>
      <c r="J381" s="29">
        <f t="shared" si="78"/>
        <v>0.038</v>
      </c>
      <c r="K381" s="19">
        <v>76</v>
      </c>
      <c r="L381" s="29">
        <f t="shared" si="79"/>
        <v>9.123500000000002</v>
      </c>
      <c r="M381" s="29">
        <f t="shared" si="80"/>
        <v>0.106</v>
      </c>
      <c r="N381" s="19">
        <v>212</v>
      </c>
    </row>
    <row r="382" spans="2:14" ht="12.75">
      <c r="B382" s="24">
        <v>12</v>
      </c>
      <c r="C382" s="29">
        <f t="shared" si="73"/>
        <v>24.10850000000001</v>
      </c>
      <c r="D382" s="29">
        <f t="shared" si="74"/>
        <v>0.1725</v>
      </c>
      <c r="E382" s="90">
        <v>345</v>
      </c>
      <c r="F382" s="29">
        <f t="shared" si="75"/>
        <v>10.623499999999996</v>
      </c>
      <c r="G382" s="29">
        <f t="shared" si="76"/>
        <v>0.06</v>
      </c>
      <c r="H382" s="90">
        <v>120</v>
      </c>
      <c r="I382" s="29">
        <f t="shared" si="77"/>
        <v>406.12049999999994</v>
      </c>
      <c r="J382" s="29">
        <f t="shared" si="78"/>
        <v>0.102</v>
      </c>
      <c r="K382" s="19">
        <v>204</v>
      </c>
      <c r="L382" s="29">
        <f t="shared" si="79"/>
        <v>9.193500000000002</v>
      </c>
      <c r="M382" s="29">
        <f t="shared" si="80"/>
        <v>0.07</v>
      </c>
      <c r="N382" s="19">
        <v>140</v>
      </c>
    </row>
    <row r="383" spans="2:14" ht="12.75">
      <c r="B383" s="24">
        <v>13</v>
      </c>
      <c r="C383" s="29">
        <f t="shared" si="73"/>
        <v>24.31100000000001</v>
      </c>
      <c r="D383" s="29">
        <f t="shared" si="74"/>
        <v>0.2025</v>
      </c>
      <c r="E383" s="90">
        <v>405</v>
      </c>
      <c r="F383" s="29">
        <f t="shared" si="75"/>
        <v>10.645499999999997</v>
      </c>
      <c r="G383" s="29">
        <f t="shared" si="76"/>
        <v>0.022</v>
      </c>
      <c r="H383" s="90">
        <v>44</v>
      </c>
      <c r="I383" s="29">
        <f t="shared" si="77"/>
        <v>406.23549999999994</v>
      </c>
      <c r="J383" s="29">
        <f t="shared" si="78"/>
        <v>0.115</v>
      </c>
      <c r="K383" s="19">
        <v>230</v>
      </c>
      <c r="L383" s="29">
        <f t="shared" si="79"/>
        <v>9.194500000000001</v>
      </c>
      <c r="M383" s="29">
        <f t="shared" si="80"/>
        <v>0.001</v>
      </c>
      <c r="N383" s="19">
        <v>2</v>
      </c>
    </row>
    <row r="384" spans="2:14" ht="12.75">
      <c r="B384" s="24">
        <v>14</v>
      </c>
      <c r="C384" s="29">
        <f t="shared" si="73"/>
        <v>24.513000000000012</v>
      </c>
      <c r="D384" s="29">
        <f t="shared" si="74"/>
        <v>0.202</v>
      </c>
      <c r="E384" s="90">
        <v>404</v>
      </c>
      <c r="F384" s="29">
        <f t="shared" si="75"/>
        <v>10.699499999999997</v>
      </c>
      <c r="G384" s="29">
        <f t="shared" si="76"/>
        <v>0.054</v>
      </c>
      <c r="H384" s="90">
        <v>108</v>
      </c>
      <c r="I384" s="29">
        <f t="shared" si="77"/>
        <v>406.35349999999994</v>
      </c>
      <c r="J384" s="29">
        <f t="shared" si="78"/>
        <v>0.118</v>
      </c>
      <c r="K384" s="19">
        <v>236</v>
      </c>
      <c r="L384" s="29">
        <f t="shared" si="79"/>
        <v>9.239500000000001</v>
      </c>
      <c r="M384" s="29">
        <f t="shared" si="80"/>
        <v>0.045</v>
      </c>
      <c r="N384" s="19">
        <v>90</v>
      </c>
    </row>
    <row r="385" spans="2:14" ht="12.75">
      <c r="B385" s="24">
        <v>15</v>
      </c>
      <c r="C385" s="29">
        <f t="shared" si="73"/>
        <v>24.653000000000013</v>
      </c>
      <c r="D385" s="29">
        <f t="shared" si="74"/>
        <v>0.14</v>
      </c>
      <c r="E385" s="90">
        <v>280</v>
      </c>
      <c r="F385" s="29">
        <f t="shared" si="75"/>
        <v>10.751999999999997</v>
      </c>
      <c r="G385" s="29">
        <f t="shared" si="76"/>
        <v>0.0525</v>
      </c>
      <c r="H385" s="90">
        <v>105</v>
      </c>
      <c r="I385" s="29">
        <f t="shared" si="77"/>
        <v>406.43899999999996</v>
      </c>
      <c r="J385" s="29">
        <f t="shared" si="78"/>
        <v>0.0855</v>
      </c>
      <c r="K385" s="19">
        <v>171</v>
      </c>
      <c r="L385" s="29">
        <f t="shared" si="79"/>
        <v>9.239500000000001</v>
      </c>
      <c r="M385" s="29">
        <f t="shared" si="80"/>
        <v>0</v>
      </c>
      <c r="N385" s="19">
        <v>0</v>
      </c>
    </row>
    <row r="386" spans="2:14" ht="12.75">
      <c r="B386" s="24">
        <v>16</v>
      </c>
      <c r="C386" s="29">
        <f t="shared" si="73"/>
        <v>24.686000000000014</v>
      </c>
      <c r="D386" s="29">
        <f t="shared" si="74"/>
        <v>0.033</v>
      </c>
      <c r="E386" s="90">
        <v>66</v>
      </c>
      <c r="F386" s="29">
        <f t="shared" si="75"/>
        <v>10.797999999999996</v>
      </c>
      <c r="G386" s="29">
        <f t="shared" si="76"/>
        <v>0.046</v>
      </c>
      <c r="H386" s="90">
        <v>92</v>
      </c>
      <c r="I386" s="29">
        <f t="shared" si="77"/>
        <v>406.46299999999997</v>
      </c>
      <c r="J386" s="29">
        <f t="shared" si="78"/>
        <v>0.024</v>
      </c>
      <c r="K386" s="19">
        <v>48</v>
      </c>
      <c r="L386" s="29">
        <f t="shared" si="79"/>
        <v>9.296000000000001</v>
      </c>
      <c r="M386" s="29">
        <f t="shared" si="80"/>
        <v>0.0565</v>
      </c>
      <c r="N386" s="19">
        <v>113</v>
      </c>
    </row>
    <row r="387" spans="2:14" ht="12.75">
      <c r="B387" s="24">
        <v>17</v>
      </c>
      <c r="C387" s="29">
        <f t="shared" si="73"/>
        <v>24.761500000000016</v>
      </c>
      <c r="D387" s="29">
        <f t="shared" si="74"/>
        <v>0.0755</v>
      </c>
      <c r="E387" s="90">
        <v>151</v>
      </c>
      <c r="F387" s="29">
        <f t="shared" si="75"/>
        <v>10.856499999999997</v>
      </c>
      <c r="G387" s="29">
        <f t="shared" si="76"/>
        <v>0.0585</v>
      </c>
      <c r="H387" s="90">
        <v>117</v>
      </c>
      <c r="I387" s="29">
        <f t="shared" si="77"/>
        <v>406.49749999999995</v>
      </c>
      <c r="J387" s="29">
        <f t="shared" si="78"/>
        <v>0.0345</v>
      </c>
      <c r="K387" s="19">
        <v>69</v>
      </c>
      <c r="L387" s="29">
        <f t="shared" si="79"/>
        <v>9.350000000000001</v>
      </c>
      <c r="M387" s="29">
        <f t="shared" si="80"/>
        <v>0.054</v>
      </c>
      <c r="N387" s="19">
        <v>108</v>
      </c>
    </row>
    <row r="388" spans="2:14" ht="12.75">
      <c r="B388" s="24">
        <v>18</v>
      </c>
      <c r="C388" s="29">
        <f t="shared" si="73"/>
        <v>24.834500000000016</v>
      </c>
      <c r="D388" s="29">
        <f t="shared" si="74"/>
        <v>0.073</v>
      </c>
      <c r="E388" s="90">
        <v>146</v>
      </c>
      <c r="F388" s="29">
        <f t="shared" si="75"/>
        <v>10.898999999999997</v>
      </c>
      <c r="G388" s="29">
        <f t="shared" si="76"/>
        <v>0.0425</v>
      </c>
      <c r="H388" s="90">
        <v>85</v>
      </c>
      <c r="I388" s="29">
        <f t="shared" si="77"/>
        <v>406.53299999999996</v>
      </c>
      <c r="J388" s="29">
        <f t="shared" si="78"/>
        <v>0.0355</v>
      </c>
      <c r="K388" s="19">
        <v>71</v>
      </c>
      <c r="L388" s="29">
        <f t="shared" si="79"/>
        <v>9.396500000000001</v>
      </c>
      <c r="M388" s="29">
        <f t="shared" si="80"/>
        <v>0.0465</v>
      </c>
      <c r="N388" s="19">
        <v>93</v>
      </c>
    </row>
    <row r="389" spans="2:14" ht="12.75">
      <c r="B389" s="24">
        <v>19</v>
      </c>
      <c r="C389" s="29">
        <f t="shared" si="73"/>
        <v>24.919500000000017</v>
      </c>
      <c r="D389" s="29">
        <f t="shared" si="74"/>
        <v>0.085</v>
      </c>
      <c r="E389" s="90">
        <v>170</v>
      </c>
      <c r="F389" s="29">
        <f t="shared" si="75"/>
        <v>10.934499999999998</v>
      </c>
      <c r="G389" s="29">
        <f t="shared" si="76"/>
        <v>0.0355</v>
      </c>
      <c r="H389" s="90">
        <v>71</v>
      </c>
      <c r="I389" s="29">
        <f t="shared" si="77"/>
        <v>406.57349999999997</v>
      </c>
      <c r="J389" s="29">
        <f t="shared" si="78"/>
        <v>0.0405</v>
      </c>
      <c r="K389" s="19">
        <v>81</v>
      </c>
      <c r="L389" s="29">
        <f t="shared" si="79"/>
        <v>9.422</v>
      </c>
      <c r="M389" s="29">
        <f t="shared" si="80"/>
        <v>0.0255</v>
      </c>
      <c r="N389" s="19">
        <v>51</v>
      </c>
    </row>
    <row r="390" spans="2:14" ht="12.75">
      <c r="B390" s="24">
        <v>20</v>
      </c>
      <c r="C390" s="29">
        <f t="shared" si="73"/>
        <v>24.992500000000017</v>
      </c>
      <c r="D390" s="29">
        <f t="shared" si="74"/>
        <v>0.073</v>
      </c>
      <c r="E390" s="90">
        <v>146</v>
      </c>
      <c r="F390" s="29">
        <f t="shared" si="75"/>
        <v>10.949999999999998</v>
      </c>
      <c r="G390" s="29">
        <f t="shared" si="76"/>
        <v>0.0155</v>
      </c>
      <c r="H390" s="90">
        <v>31</v>
      </c>
      <c r="I390" s="29">
        <f t="shared" si="77"/>
        <v>406.58399999999995</v>
      </c>
      <c r="J390" s="29">
        <f t="shared" si="78"/>
        <v>0.0105</v>
      </c>
      <c r="K390" s="19">
        <v>21</v>
      </c>
      <c r="L390" s="29">
        <f t="shared" si="79"/>
        <v>9.422</v>
      </c>
      <c r="M390" s="29">
        <f t="shared" si="80"/>
        <v>0</v>
      </c>
      <c r="N390" s="19">
        <v>0</v>
      </c>
    </row>
    <row r="391" spans="2:14" ht="12.75">
      <c r="B391" s="24">
        <v>21</v>
      </c>
      <c r="C391" s="29">
        <f t="shared" si="73"/>
        <v>25.011500000000016</v>
      </c>
      <c r="D391" s="29">
        <f t="shared" si="74"/>
        <v>0.019</v>
      </c>
      <c r="E391" s="90">
        <v>38</v>
      </c>
      <c r="F391" s="29">
        <f t="shared" si="75"/>
        <v>10.964999999999998</v>
      </c>
      <c r="G391" s="29">
        <f t="shared" si="76"/>
        <v>0.015</v>
      </c>
      <c r="H391" s="90">
        <v>30</v>
      </c>
      <c r="I391" s="29">
        <f t="shared" si="77"/>
        <v>406.58549999999997</v>
      </c>
      <c r="J391" s="29">
        <f t="shared" si="78"/>
        <v>0.0015</v>
      </c>
      <c r="K391" s="19">
        <v>3</v>
      </c>
      <c r="L391" s="29">
        <f t="shared" si="79"/>
        <v>9.422</v>
      </c>
      <c r="M391" s="29">
        <f t="shared" si="80"/>
        <v>0</v>
      </c>
      <c r="N391" s="19">
        <v>0</v>
      </c>
    </row>
    <row r="392" spans="2:14" ht="12.75">
      <c r="B392" s="24">
        <v>22</v>
      </c>
      <c r="C392" s="29">
        <f t="shared" si="73"/>
        <v>25.020500000000016</v>
      </c>
      <c r="D392" s="29">
        <f t="shared" si="74"/>
        <v>0.009</v>
      </c>
      <c r="E392" s="90">
        <v>18</v>
      </c>
      <c r="F392" s="29">
        <f t="shared" si="75"/>
        <v>10.979499999999998</v>
      </c>
      <c r="G392" s="29">
        <f t="shared" si="76"/>
        <v>0.0145</v>
      </c>
      <c r="H392" s="90">
        <v>29</v>
      </c>
      <c r="I392" s="29">
        <f t="shared" si="77"/>
        <v>406.58649999999994</v>
      </c>
      <c r="J392" s="29">
        <f t="shared" si="78"/>
        <v>0.001</v>
      </c>
      <c r="K392" s="19">
        <v>2</v>
      </c>
      <c r="L392" s="29">
        <f t="shared" si="79"/>
        <v>9.422</v>
      </c>
      <c r="M392" s="29">
        <f t="shared" si="80"/>
        <v>0</v>
      </c>
      <c r="N392" s="19">
        <v>0</v>
      </c>
    </row>
    <row r="393" spans="2:14" ht="12.75">
      <c r="B393" s="24">
        <v>23</v>
      </c>
      <c r="C393" s="29">
        <f t="shared" si="73"/>
        <v>25.029000000000018</v>
      </c>
      <c r="D393" s="29">
        <f t="shared" si="74"/>
        <v>0.0085</v>
      </c>
      <c r="E393" s="90">
        <v>17</v>
      </c>
      <c r="F393" s="29">
        <f t="shared" si="75"/>
        <v>10.994499999999999</v>
      </c>
      <c r="G393" s="29">
        <f t="shared" si="76"/>
        <v>0.015</v>
      </c>
      <c r="H393" s="90">
        <v>30</v>
      </c>
      <c r="I393" s="29">
        <f t="shared" si="77"/>
        <v>406.58799999999997</v>
      </c>
      <c r="J393" s="29">
        <f t="shared" si="78"/>
        <v>0.0015</v>
      </c>
      <c r="K393" s="19">
        <v>3</v>
      </c>
      <c r="L393" s="29">
        <f t="shared" si="79"/>
        <v>9.422</v>
      </c>
      <c r="M393" s="29">
        <f t="shared" si="80"/>
        <v>0</v>
      </c>
      <c r="N393" s="19">
        <v>0</v>
      </c>
    </row>
    <row r="394" spans="2:14" ht="12.75">
      <c r="B394" s="24">
        <v>24</v>
      </c>
      <c r="C394" s="29">
        <f t="shared" si="73"/>
        <v>25.03750000000002</v>
      </c>
      <c r="D394" s="29">
        <f t="shared" si="74"/>
        <v>0.0085</v>
      </c>
      <c r="E394" s="90">
        <v>17</v>
      </c>
      <c r="F394" s="29">
        <f t="shared" si="75"/>
        <v>11.0095</v>
      </c>
      <c r="G394" s="29">
        <f t="shared" si="76"/>
        <v>0.015</v>
      </c>
      <c r="H394" s="90">
        <v>30</v>
      </c>
      <c r="I394" s="29">
        <f t="shared" si="77"/>
        <v>406.58899999999994</v>
      </c>
      <c r="J394" s="29">
        <f t="shared" si="78"/>
        <v>0.001</v>
      </c>
      <c r="K394" s="19">
        <v>2</v>
      </c>
      <c r="L394" s="29">
        <f t="shared" si="79"/>
        <v>9.422</v>
      </c>
      <c r="M394" s="29">
        <f t="shared" si="80"/>
        <v>0</v>
      </c>
      <c r="N394" s="19">
        <v>0</v>
      </c>
    </row>
    <row r="395" spans="2:14" ht="12.75">
      <c r="B395" s="24" t="s">
        <v>4</v>
      </c>
      <c r="C395" s="22"/>
      <c r="D395" s="22"/>
      <c r="E395" s="22">
        <f>SUM(E371:E394)</f>
        <v>2635</v>
      </c>
      <c r="F395" s="22"/>
      <c r="G395" s="22"/>
      <c r="H395" s="22">
        <f>SUM(H371:H394)</f>
        <v>1439</v>
      </c>
      <c r="I395" s="22"/>
      <c r="J395" s="22"/>
      <c r="K395" s="19">
        <f>SUM(K371:K394)</f>
        <v>1318</v>
      </c>
      <c r="L395" s="22"/>
      <c r="M395" s="22"/>
      <c r="N395" s="22">
        <f>SUM(N371:N394)</f>
        <v>1064</v>
      </c>
    </row>
    <row r="396" spans="2:14" ht="15">
      <c r="B396" s="25"/>
      <c r="C396" s="25"/>
      <c r="D396" s="25"/>
      <c r="E396" s="25"/>
      <c r="F396" s="25"/>
      <c r="G396" s="25"/>
      <c r="H396" s="69" t="s">
        <v>99</v>
      </c>
      <c r="I396" s="69"/>
      <c r="J396" s="69"/>
      <c r="K396" s="69"/>
      <c r="L396" s="69"/>
      <c r="M396" s="69"/>
      <c r="N396" s="69"/>
    </row>
    <row r="398" spans="2:14" ht="15">
      <c r="B398" s="12" t="s">
        <v>27</v>
      </c>
      <c r="C398" s="13"/>
      <c r="D398" s="13"/>
      <c r="E398" s="13"/>
      <c r="F398" s="67">
        <v>900411</v>
      </c>
      <c r="G398" s="67"/>
      <c r="H398" s="67"/>
      <c r="I398" s="67"/>
      <c r="J398" s="67"/>
      <c r="K398" s="13"/>
      <c r="L398" s="68" t="s">
        <v>52</v>
      </c>
      <c r="M398" s="68"/>
      <c r="N398" s="68"/>
    </row>
    <row r="399" spans="2:14" ht="15">
      <c r="B399" s="12" t="s">
        <v>29</v>
      </c>
      <c r="C399" s="13"/>
      <c r="D399" s="13"/>
      <c r="E399" s="13"/>
      <c r="F399" s="61" t="s">
        <v>30</v>
      </c>
      <c r="G399" s="61"/>
      <c r="H399" s="61"/>
      <c r="I399" s="61"/>
      <c r="J399" s="61"/>
      <c r="K399" s="13"/>
      <c r="L399" s="61" t="s">
        <v>8</v>
      </c>
      <c r="M399" s="61"/>
      <c r="N399" s="61"/>
    </row>
    <row r="400" spans="2:14" ht="15">
      <c r="B400" s="12" t="s">
        <v>31</v>
      </c>
      <c r="C400" s="13"/>
      <c r="D400" s="13"/>
      <c r="E400" s="13"/>
      <c r="F400" s="62" t="s">
        <v>32</v>
      </c>
      <c r="G400" s="62"/>
      <c r="H400" s="62"/>
      <c r="I400" s="62"/>
      <c r="J400" s="62"/>
      <c r="K400" s="13"/>
      <c r="L400" s="63" t="s">
        <v>53</v>
      </c>
      <c r="M400" s="63"/>
      <c r="N400" s="63"/>
    </row>
    <row r="401" spans="2:14" ht="15">
      <c r="B401" s="13"/>
      <c r="C401" s="13"/>
      <c r="D401" s="64" t="s">
        <v>98</v>
      </c>
      <c r="E401" s="64"/>
      <c r="F401" s="64"/>
      <c r="G401" s="64"/>
      <c r="H401" s="64"/>
      <c r="I401" s="64"/>
      <c r="J401" s="64"/>
      <c r="K401" s="64"/>
      <c r="L401" s="64"/>
      <c r="M401" s="15"/>
      <c r="N401" s="15"/>
    </row>
    <row r="402" spans="2:14" ht="15.75"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2:14" ht="12.75">
      <c r="B403" s="65" t="s">
        <v>1</v>
      </c>
      <c r="C403" s="66" t="s">
        <v>2</v>
      </c>
      <c r="D403" s="66"/>
      <c r="E403" s="66"/>
      <c r="F403" s="66"/>
      <c r="G403" s="66"/>
      <c r="H403" s="66"/>
      <c r="I403" s="66" t="s">
        <v>3</v>
      </c>
      <c r="J403" s="66"/>
      <c r="K403" s="66"/>
      <c r="L403" s="66"/>
      <c r="M403" s="66"/>
      <c r="N403" s="66"/>
    </row>
    <row r="404" spans="2:14" ht="12.75">
      <c r="B404" s="65"/>
      <c r="C404" s="60" t="s">
        <v>74</v>
      </c>
      <c r="D404" s="60"/>
      <c r="E404" s="60"/>
      <c r="F404" s="60" t="s">
        <v>103</v>
      </c>
      <c r="G404" s="60"/>
      <c r="H404" s="60"/>
      <c r="I404" s="60" t="s">
        <v>75</v>
      </c>
      <c r="J404" s="60"/>
      <c r="K404" s="60"/>
      <c r="L404" s="60" t="s">
        <v>103</v>
      </c>
      <c r="M404" s="60"/>
      <c r="N404" s="60"/>
    </row>
    <row r="405" spans="2:14" ht="12.75">
      <c r="B405" s="65"/>
      <c r="C405" s="60" t="s">
        <v>44</v>
      </c>
      <c r="D405" s="60"/>
      <c r="E405" s="60"/>
      <c r="F405" s="60" t="s">
        <v>44</v>
      </c>
      <c r="G405" s="60"/>
      <c r="H405" s="60"/>
      <c r="I405" s="60" t="s">
        <v>44</v>
      </c>
      <c r="J405" s="60"/>
      <c r="K405" s="60"/>
      <c r="L405" s="60" t="s">
        <v>44</v>
      </c>
      <c r="M405" s="60"/>
      <c r="N405" s="60"/>
    </row>
    <row r="406" spans="2:14" ht="33.75">
      <c r="B406" s="65"/>
      <c r="C406" s="18" t="s">
        <v>5</v>
      </c>
      <c r="D406" s="18" t="s">
        <v>6</v>
      </c>
      <c r="E406" s="18" t="s">
        <v>7</v>
      </c>
      <c r="F406" s="18" t="s">
        <v>5</v>
      </c>
      <c r="G406" s="18" t="s">
        <v>6</v>
      </c>
      <c r="H406" s="18" t="s">
        <v>7</v>
      </c>
      <c r="I406" s="18" t="s">
        <v>5</v>
      </c>
      <c r="J406" s="18" t="s">
        <v>6</v>
      </c>
      <c r="K406" s="18" t="s">
        <v>7</v>
      </c>
      <c r="L406" s="18" t="s">
        <v>5</v>
      </c>
      <c r="M406" s="18" t="s">
        <v>6</v>
      </c>
      <c r="N406" s="18" t="s">
        <v>7</v>
      </c>
    </row>
    <row r="407" spans="2:14" ht="12.75">
      <c r="B407" s="19">
        <v>1</v>
      </c>
      <c r="C407" s="19">
        <v>2</v>
      </c>
      <c r="D407" s="19">
        <v>3</v>
      </c>
      <c r="E407" s="19">
        <v>4</v>
      </c>
      <c r="F407" s="19">
        <v>5</v>
      </c>
      <c r="G407" s="19">
        <v>6</v>
      </c>
      <c r="H407" s="19">
        <v>7</v>
      </c>
      <c r="I407" s="19">
        <v>5</v>
      </c>
      <c r="J407" s="19">
        <v>6</v>
      </c>
      <c r="K407" s="19">
        <v>7</v>
      </c>
      <c r="L407" s="19">
        <v>11</v>
      </c>
      <c r="M407" s="19">
        <v>12</v>
      </c>
      <c r="N407" s="19">
        <v>13</v>
      </c>
    </row>
    <row r="408" spans="2:14" ht="12.75">
      <c r="B408" s="24">
        <v>0</v>
      </c>
      <c r="C408" s="29">
        <v>10.51</v>
      </c>
      <c r="D408" s="29"/>
      <c r="E408" s="19"/>
      <c r="F408" s="29">
        <v>6.86</v>
      </c>
      <c r="G408" s="29"/>
      <c r="H408" s="19"/>
      <c r="I408" s="29">
        <v>341.63</v>
      </c>
      <c r="J408" s="29"/>
      <c r="K408" s="19"/>
      <c r="L408" s="29">
        <v>5.37</v>
      </c>
      <c r="M408" s="29"/>
      <c r="N408" s="19"/>
    </row>
    <row r="409" spans="2:14" ht="12.75">
      <c r="B409" s="24">
        <v>1</v>
      </c>
      <c r="C409" s="29">
        <f>C408+D409</f>
        <v>10.5235</v>
      </c>
      <c r="D409" s="29">
        <f>E409/2000</f>
        <v>0.0135</v>
      </c>
      <c r="E409" s="90">
        <v>27</v>
      </c>
      <c r="F409" s="29">
        <f>F408+G409</f>
        <v>6.869000000000001</v>
      </c>
      <c r="G409" s="29">
        <f>H409/2000</f>
        <v>0.009</v>
      </c>
      <c r="H409" s="90">
        <v>18</v>
      </c>
      <c r="I409" s="29">
        <f>I408+J409</f>
        <v>341.63599999999997</v>
      </c>
      <c r="J409" s="29">
        <f>K409/2000</f>
        <v>0.006</v>
      </c>
      <c r="K409" s="19">
        <v>12</v>
      </c>
      <c r="L409" s="29">
        <f>L408+M409</f>
        <v>5.375</v>
      </c>
      <c r="M409" s="29">
        <f>N409/2000</f>
        <v>0.005</v>
      </c>
      <c r="N409" s="19">
        <v>10</v>
      </c>
    </row>
    <row r="410" spans="2:14" ht="12.75">
      <c r="B410" s="24">
        <v>2</v>
      </c>
      <c r="C410" s="29">
        <f aca="true" t="shared" si="81" ref="C410:C432">C409+D410</f>
        <v>10.537</v>
      </c>
      <c r="D410" s="29">
        <f aca="true" t="shared" si="82" ref="D410:D432">E410/2000</f>
        <v>0.0135</v>
      </c>
      <c r="E410" s="90">
        <v>27</v>
      </c>
      <c r="F410" s="29">
        <f aca="true" t="shared" si="83" ref="F410:F432">F409+G410</f>
        <v>6.8775</v>
      </c>
      <c r="G410" s="29">
        <f aca="true" t="shared" si="84" ref="G410:G432">H410/2000</f>
        <v>0.0085</v>
      </c>
      <c r="H410" s="90">
        <v>17</v>
      </c>
      <c r="I410" s="29">
        <f aca="true" t="shared" si="85" ref="I410:I432">I409+J410</f>
        <v>341.64199999999994</v>
      </c>
      <c r="J410" s="29">
        <f aca="true" t="shared" si="86" ref="J410:J432">K410/2000</f>
        <v>0.006</v>
      </c>
      <c r="K410" s="19">
        <v>12</v>
      </c>
      <c r="L410" s="29">
        <f aca="true" t="shared" si="87" ref="L410:L432">L409+M410</f>
        <v>5.38</v>
      </c>
      <c r="M410" s="29">
        <f aca="true" t="shared" si="88" ref="M410:M432">N410/2000</f>
        <v>0.005</v>
      </c>
      <c r="N410" s="19">
        <v>10</v>
      </c>
    </row>
    <row r="411" spans="2:14" ht="12.75">
      <c r="B411" s="24">
        <v>3</v>
      </c>
      <c r="C411" s="29">
        <f t="shared" si="81"/>
        <v>10.550500000000001</v>
      </c>
      <c r="D411" s="29">
        <f t="shared" si="82"/>
        <v>0.0135</v>
      </c>
      <c r="E411" s="90">
        <v>27</v>
      </c>
      <c r="F411" s="29">
        <f t="shared" si="83"/>
        <v>6.886500000000001</v>
      </c>
      <c r="G411" s="29">
        <f t="shared" si="84"/>
        <v>0.009</v>
      </c>
      <c r="H411" s="90">
        <v>18</v>
      </c>
      <c r="I411" s="29">
        <f t="shared" si="85"/>
        <v>341.6479999999999</v>
      </c>
      <c r="J411" s="29">
        <f t="shared" si="86"/>
        <v>0.006</v>
      </c>
      <c r="K411" s="19">
        <v>12</v>
      </c>
      <c r="L411" s="29">
        <f t="shared" si="87"/>
        <v>5.385</v>
      </c>
      <c r="M411" s="29">
        <f t="shared" si="88"/>
        <v>0.005</v>
      </c>
      <c r="N411" s="19">
        <v>10</v>
      </c>
    </row>
    <row r="412" spans="2:14" ht="12.75">
      <c r="B412" s="24">
        <v>4</v>
      </c>
      <c r="C412" s="29">
        <f t="shared" si="81"/>
        <v>10.564000000000002</v>
      </c>
      <c r="D412" s="29">
        <f t="shared" si="82"/>
        <v>0.0135</v>
      </c>
      <c r="E412" s="90">
        <v>27</v>
      </c>
      <c r="F412" s="29">
        <f t="shared" si="83"/>
        <v>6.8950000000000005</v>
      </c>
      <c r="G412" s="29">
        <f t="shared" si="84"/>
        <v>0.0085</v>
      </c>
      <c r="H412" s="90">
        <v>17</v>
      </c>
      <c r="I412" s="29">
        <f t="shared" si="85"/>
        <v>341.6539999999999</v>
      </c>
      <c r="J412" s="29">
        <f t="shared" si="86"/>
        <v>0.006</v>
      </c>
      <c r="K412" s="19">
        <v>12</v>
      </c>
      <c r="L412" s="29">
        <f t="shared" si="87"/>
        <v>5.39</v>
      </c>
      <c r="M412" s="29">
        <f t="shared" si="88"/>
        <v>0.005</v>
      </c>
      <c r="N412" s="19">
        <v>10</v>
      </c>
    </row>
    <row r="413" spans="2:14" ht="12.75">
      <c r="B413" s="24">
        <v>5</v>
      </c>
      <c r="C413" s="29">
        <f t="shared" si="81"/>
        <v>10.577500000000002</v>
      </c>
      <c r="D413" s="29">
        <f t="shared" si="82"/>
        <v>0.0135</v>
      </c>
      <c r="E413" s="90">
        <v>27</v>
      </c>
      <c r="F413" s="29">
        <f t="shared" si="83"/>
        <v>6.904000000000001</v>
      </c>
      <c r="G413" s="29">
        <f t="shared" si="84"/>
        <v>0.009</v>
      </c>
      <c r="H413" s="90">
        <v>18</v>
      </c>
      <c r="I413" s="29">
        <f t="shared" si="85"/>
        <v>341.65999999999985</v>
      </c>
      <c r="J413" s="29">
        <f t="shared" si="86"/>
        <v>0.006</v>
      </c>
      <c r="K413" s="19">
        <v>12</v>
      </c>
      <c r="L413" s="29">
        <f t="shared" si="87"/>
        <v>5.395</v>
      </c>
      <c r="M413" s="29">
        <f t="shared" si="88"/>
        <v>0.005</v>
      </c>
      <c r="N413" s="19">
        <v>10</v>
      </c>
    </row>
    <row r="414" spans="2:14" ht="12.75">
      <c r="B414" s="24">
        <v>6</v>
      </c>
      <c r="C414" s="29">
        <f t="shared" si="81"/>
        <v>10.591000000000003</v>
      </c>
      <c r="D414" s="29">
        <f t="shared" si="82"/>
        <v>0.0135</v>
      </c>
      <c r="E414" s="90">
        <v>27</v>
      </c>
      <c r="F414" s="29">
        <f t="shared" si="83"/>
        <v>6.913500000000001</v>
      </c>
      <c r="G414" s="29">
        <f t="shared" si="84"/>
        <v>0.0095</v>
      </c>
      <c r="H414" s="90">
        <v>19</v>
      </c>
      <c r="I414" s="29">
        <f t="shared" si="85"/>
        <v>341.6659999999998</v>
      </c>
      <c r="J414" s="29">
        <f t="shared" si="86"/>
        <v>0.006</v>
      </c>
      <c r="K414" s="19">
        <v>12</v>
      </c>
      <c r="L414" s="29">
        <f t="shared" si="87"/>
        <v>5.3999999999999995</v>
      </c>
      <c r="M414" s="29">
        <f t="shared" si="88"/>
        <v>0.005</v>
      </c>
      <c r="N414" s="19">
        <v>10</v>
      </c>
    </row>
    <row r="415" spans="2:14" ht="12.75">
      <c r="B415" s="24">
        <v>7</v>
      </c>
      <c r="C415" s="29">
        <f t="shared" si="81"/>
        <v>10.604500000000003</v>
      </c>
      <c r="D415" s="29">
        <f t="shared" si="82"/>
        <v>0.0135</v>
      </c>
      <c r="E415" s="90">
        <v>27</v>
      </c>
      <c r="F415" s="29">
        <f t="shared" si="83"/>
        <v>6.923000000000001</v>
      </c>
      <c r="G415" s="29">
        <f t="shared" si="84"/>
        <v>0.0095</v>
      </c>
      <c r="H415" s="90">
        <v>19</v>
      </c>
      <c r="I415" s="29">
        <f t="shared" si="85"/>
        <v>341.6719999999998</v>
      </c>
      <c r="J415" s="29">
        <f t="shared" si="86"/>
        <v>0.006</v>
      </c>
      <c r="K415" s="19">
        <v>12</v>
      </c>
      <c r="L415" s="29">
        <f t="shared" si="87"/>
        <v>5.404999999999999</v>
      </c>
      <c r="M415" s="29">
        <f t="shared" si="88"/>
        <v>0.005</v>
      </c>
      <c r="N415" s="19">
        <v>10</v>
      </c>
    </row>
    <row r="416" spans="2:14" ht="12.75">
      <c r="B416" s="24">
        <v>8</v>
      </c>
      <c r="C416" s="29">
        <f t="shared" si="81"/>
        <v>10.619500000000004</v>
      </c>
      <c r="D416" s="29">
        <f t="shared" si="82"/>
        <v>0.015</v>
      </c>
      <c r="E416" s="90">
        <v>30</v>
      </c>
      <c r="F416" s="29">
        <f t="shared" si="83"/>
        <v>6.932500000000001</v>
      </c>
      <c r="G416" s="29">
        <f t="shared" si="84"/>
        <v>0.0095</v>
      </c>
      <c r="H416" s="90">
        <v>19</v>
      </c>
      <c r="I416" s="29">
        <f t="shared" si="85"/>
        <v>341.6774999999998</v>
      </c>
      <c r="J416" s="29">
        <f t="shared" si="86"/>
        <v>0.0055</v>
      </c>
      <c r="K416" s="19">
        <v>11</v>
      </c>
      <c r="L416" s="29">
        <f t="shared" si="87"/>
        <v>5.4094999999999995</v>
      </c>
      <c r="M416" s="29">
        <f t="shared" si="88"/>
        <v>0.0045</v>
      </c>
      <c r="N416" s="19">
        <v>9</v>
      </c>
    </row>
    <row r="417" spans="2:14" ht="12.75">
      <c r="B417" s="24">
        <v>9</v>
      </c>
      <c r="C417" s="29">
        <f t="shared" si="81"/>
        <v>10.637000000000004</v>
      </c>
      <c r="D417" s="29">
        <f t="shared" si="82"/>
        <v>0.0175</v>
      </c>
      <c r="E417" s="90">
        <v>35</v>
      </c>
      <c r="F417" s="29">
        <f t="shared" si="83"/>
        <v>6.943000000000001</v>
      </c>
      <c r="G417" s="29">
        <f t="shared" si="84"/>
        <v>0.0105</v>
      </c>
      <c r="H417" s="90">
        <v>21</v>
      </c>
      <c r="I417" s="29">
        <f t="shared" si="85"/>
        <v>341.6839999999998</v>
      </c>
      <c r="J417" s="29">
        <f t="shared" si="86"/>
        <v>0.0065</v>
      </c>
      <c r="K417" s="19">
        <v>13</v>
      </c>
      <c r="L417" s="29">
        <f t="shared" si="87"/>
        <v>5.413499999999999</v>
      </c>
      <c r="M417" s="29">
        <f t="shared" si="88"/>
        <v>0.004</v>
      </c>
      <c r="N417" s="19">
        <v>8</v>
      </c>
    </row>
    <row r="418" spans="2:14" ht="12.75">
      <c r="B418" s="24">
        <v>10</v>
      </c>
      <c r="C418" s="29">
        <f t="shared" si="81"/>
        <v>10.651500000000004</v>
      </c>
      <c r="D418" s="29">
        <f t="shared" si="82"/>
        <v>0.0145</v>
      </c>
      <c r="E418" s="90">
        <v>29</v>
      </c>
      <c r="F418" s="29">
        <f t="shared" si="83"/>
        <v>6.9540000000000015</v>
      </c>
      <c r="G418" s="29">
        <f t="shared" si="84"/>
        <v>0.011</v>
      </c>
      <c r="H418" s="90">
        <v>22</v>
      </c>
      <c r="I418" s="29">
        <f t="shared" si="85"/>
        <v>341.6904999999998</v>
      </c>
      <c r="J418" s="29">
        <f t="shared" si="86"/>
        <v>0.0065</v>
      </c>
      <c r="K418" s="19">
        <v>13</v>
      </c>
      <c r="L418" s="29">
        <f t="shared" si="87"/>
        <v>5.417499999999999</v>
      </c>
      <c r="M418" s="29">
        <f t="shared" si="88"/>
        <v>0.004</v>
      </c>
      <c r="N418" s="19">
        <v>8</v>
      </c>
    </row>
    <row r="419" spans="2:14" ht="12.75">
      <c r="B419" s="24">
        <v>11</v>
      </c>
      <c r="C419" s="29">
        <f t="shared" si="81"/>
        <v>10.690500000000004</v>
      </c>
      <c r="D419" s="29">
        <f t="shared" si="82"/>
        <v>0.039</v>
      </c>
      <c r="E419" s="90">
        <v>78</v>
      </c>
      <c r="F419" s="29">
        <f t="shared" si="83"/>
        <v>6.967000000000001</v>
      </c>
      <c r="G419" s="29">
        <f t="shared" si="84"/>
        <v>0.013</v>
      </c>
      <c r="H419" s="90">
        <v>26</v>
      </c>
      <c r="I419" s="29">
        <f t="shared" si="85"/>
        <v>341.7239999999998</v>
      </c>
      <c r="J419" s="29">
        <f t="shared" si="86"/>
        <v>0.0335</v>
      </c>
      <c r="K419" s="19">
        <v>67</v>
      </c>
      <c r="L419" s="29">
        <f t="shared" si="87"/>
        <v>5.421999999999999</v>
      </c>
      <c r="M419" s="29">
        <f t="shared" si="88"/>
        <v>0.0045</v>
      </c>
      <c r="N419" s="19">
        <v>9</v>
      </c>
    </row>
    <row r="420" spans="2:14" ht="12.75">
      <c r="B420" s="24">
        <v>12</v>
      </c>
      <c r="C420" s="29">
        <f t="shared" si="81"/>
        <v>10.758500000000003</v>
      </c>
      <c r="D420" s="29">
        <f t="shared" si="82"/>
        <v>0.068</v>
      </c>
      <c r="E420" s="90">
        <v>136</v>
      </c>
      <c r="F420" s="29">
        <f t="shared" si="83"/>
        <v>6.978500000000001</v>
      </c>
      <c r="G420" s="29">
        <f t="shared" si="84"/>
        <v>0.0115</v>
      </c>
      <c r="H420" s="90">
        <v>23</v>
      </c>
      <c r="I420" s="29">
        <f t="shared" si="85"/>
        <v>341.7789999999998</v>
      </c>
      <c r="J420" s="29">
        <f t="shared" si="86"/>
        <v>0.055</v>
      </c>
      <c r="K420" s="19">
        <v>110</v>
      </c>
      <c r="L420" s="29">
        <f t="shared" si="87"/>
        <v>5.426499999999999</v>
      </c>
      <c r="M420" s="29">
        <f t="shared" si="88"/>
        <v>0.0045</v>
      </c>
      <c r="N420" s="19">
        <v>9</v>
      </c>
    </row>
    <row r="421" spans="2:14" ht="12.75">
      <c r="B421" s="24">
        <v>13</v>
      </c>
      <c r="C421" s="29">
        <f t="shared" si="81"/>
        <v>10.831000000000003</v>
      </c>
      <c r="D421" s="29">
        <f t="shared" si="82"/>
        <v>0.0725</v>
      </c>
      <c r="E421" s="90">
        <v>145</v>
      </c>
      <c r="F421" s="29">
        <f t="shared" si="83"/>
        <v>6.990500000000001</v>
      </c>
      <c r="G421" s="29">
        <f t="shared" si="84"/>
        <v>0.012</v>
      </c>
      <c r="H421" s="90">
        <v>24</v>
      </c>
      <c r="I421" s="29">
        <f t="shared" si="85"/>
        <v>341.8399999999998</v>
      </c>
      <c r="J421" s="29">
        <f t="shared" si="86"/>
        <v>0.061</v>
      </c>
      <c r="K421" s="19">
        <v>122</v>
      </c>
      <c r="L421" s="29">
        <f t="shared" si="87"/>
        <v>5.431499999999999</v>
      </c>
      <c r="M421" s="29">
        <f t="shared" si="88"/>
        <v>0.005</v>
      </c>
      <c r="N421" s="19">
        <v>10</v>
      </c>
    </row>
    <row r="422" spans="2:14" ht="12.75">
      <c r="B422" s="24">
        <v>14</v>
      </c>
      <c r="C422" s="29">
        <f t="shared" si="81"/>
        <v>10.863500000000004</v>
      </c>
      <c r="D422" s="29">
        <f t="shared" si="82"/>
        <v>0.0325</v>
      </c>
      <c r="E422" s="90">
        <v>65</v>
      </c>
      <c r="F422" s="29">
        <f t="shared" si="83"/>
        <v>7.003500000000001</v>
      </c>
      <c r="G422" s="29">
        <f t="shared" si="84"/>
        <v>0.013</v>
      </c>
      <c r="H422" s="90">
        <v>26</v>
      </c>
      <c r="I422" s="29">
        <f t="shared" si="85"/>
        <v>341.8674999999998</v>
      </c>
      <c r="J422" s="29">
        <f t="shared" si="86"/>
        <v>0.0275</v>
      </c>
      <c r="K422" s="19">
        <v>55</v>
      </c>
      <c r="L422" s="29">
        <f t="shared" si="87"/>
        <v>5.436499999999999</v>
      </c>
      <c r="M422" s="29">
        <f t="shared" si="88"/>
        <v>0.005</v>
      </c>
      <c r="N422" s="19">
        <v>10</v>
      </c>
    </row>
    <row r="423" spans="2:14" ht="12.75">
      <c r="B423" s="24">
        <v>15</v>
      </c>
      <c r="C423" s="29">
        <f t="shared" si="81"/>
        <v>10.880000000000004</v>
      </c>
      <c r="D423" s="29">
        <f t="shared" si="82"/>
        <v>0.0165</v>
      </c>
      <c r="E423" s="90">
        <v>33</v>
      </c>
      <c r="F423" s="29">
        <f t="shared" si="83"/>
        <v>7.019000000000001</v>
      </c>
      <c r="G423" s="29">
        <f t="shared" si="84"/>
        <v>0.0155</v>
      </c>
      <c r="H423" s="90">
        <v>31</v>
      </c>
      <c r="I423" s="29">
        <f t="shared" si="85"/>
        <v>341.8739999999998</v>
      </c>
      <c r="J423" s="29">
        <f t="shared" si="86"/>
        <v>0.0065</v>
      </c>
      <c r="K423" s="19">
        <v>13</v>
      </c>
      <c r="L423" s="29">
        <f t="shared" si="87"/>
        <v>5.441499999999999</v>
      </c>
      <c r="M423" s="29">
        <f t="shared" si="88"/>
        <v>0.005</v>
      </c>
      <c r="N423" s="19">
        <v>10</v>
      </c>
    </row>
    <row r="424" spans="2:14" ht="12.75">
      <c r="B424" s="24">
        <v>16</v>
      </c>
      <c r="C424" s="29">
        <f t="shared" si="81"/>
        <v>10.903500000000005</v>
      </c>
      <c r="D424" s="29">
        <f t="shared" si="82"/>
        <v>0.0235</v>
      </c>
      <c r="E424" s="90">
        <v>47</v>
      </c>
      <c r="F424" s="29">
        <f t="shared" si="83"/>
        <v>7.030500000000001</v>
      </c>
      <c r="G424" s="29">
        <f t="shared" si="84"/>
        <v>0.0115</v>
      </c>
      <c r="H424" s="90">
        <v>23</v>
      </c>
      <c r="I424" s="29">
        <f t="shared" si="85"/>
        <v>341.8809999999998</v>
      </c>
      <c r="J424" s="29">
        <f t="shared" si="86"/>
        <v>0.007</v>
      </c>
      <c r="K424" s="19">
        <v>14</v>
      </c>
      <c r="L424" s="29">
        <f t="shared" si="87"/>
        <v>5.445999999999999</v>
      </c>
      <c r="M424" s="29">
        <f t="shared" si="88"/>
        <v>0.0045</v>
      </c>
      <c r="N424" s="19">
        <v>9</v>
      </c>
    </row>
    <row r="425" spans="2:14" ht="12.75">
      <c r="B425" s="24">
        <v>17</v>
      </c>
      <c r="C425" s="29">
        <f t="shared" si="81"/>
        <v>10.926000000000005</v>
      </c>
      <c r="D425" s="29">
        <f t="shared" si="82"/>
        <v>0.0225</v>
      </c>
      <c r="E425" s="90">
        <v>45</v>
      </c>
      <c r="F425" s="29">
        <f t="shared" si="83"/>
        <v>7.042000000000001</v>
      </c>
      <c r="G425" s="29">
        <f t="shared" si="84"/>
        <v>0.0115</v>
      </c>
      <c r="H425" s="90">
        <v>23</v>
      </c>
      <c r="I425" s="29">
        <f t="shared" si="85"/>
        <v>341.8874999999998</v>
      </c>
      <c r="J425" s="29">
        <f t="shared" si="86"/>
        <v>0.0065</v>
      </c>
      <c r="K425" s="19">
        <v>13</v>
      </c>
      <c r="L425" s="29">
        <f t="shared" si="87"/>
        <v>5.450499999999999</v>
      </c>
      <c r="M425" s="29">
        <f t="shared" si="88"/>
        <v>0.0045</v>
      </c>
      <c r="N425" s="19">
        <v>9</v>
      </c>
    </row>
    <row r="426" spans="2:14" ht="12.75">
      <c r="B426" s="24">
        <v>18</v>
      </c>
      <c r="C426" s="29">
        <f t="shared" si="81"/>
        <v>10.951500000000005</v>
      </c>
      <c r="D426" s="29">
        <f t="shared" si="82"/>
        <v>0.0255</v>
      </c>
      <c r="E426" s="90">
        <v>51</v>
      </c>
      <c r="F426" s="29">
        <f t="shared" si="83"/>
        <v>7.052500000000001</v>
      </c>
      <c r="G426" s="29">
        <f t="shared" si="84"/>
        <v>0.0105</v>
      </c>
      <c r="H426" s="90">
        <v>21</v>
      </c>
      <c r="I426" s="29">
        <f t="shared" si="85"/>
        <v>341.8934999999998</v>
      </c>
      <c r="J426" s="29">
        <f t="shared" si="86"/>
        <v>0.006</v>
      </c>
      <c r="K426" s="19">
        <v>12</v>
      </c>
      <c r="L426" s="29">
        <f t="shared" si="87"/>
        <v>5.454999999999999</v>
      </c>
      <c r="M426" s="29">
        <f t="shared" si="88"/>
        <v>0.0045</v>
      </c>
      <c r="N426" s="19">
        <v>9</v>
      </c>
    </row>
    <row r="427" spans="2:14" ht="12.75">
      <c r="B427" s="24">
        <v>19</v>
      </c>
      <c r="C427" s="29">
        <f t="shared" si="81"/>
        <v>10.973000000000004</v>
      </c>
      <c r="D427" s="29">
        <f t="shared" si="82"/>
        <v>0.0215</v>
      </c>
      <c r="E427" s="90">
        <v>43</v>
      </c>
      <c r="F427" s="29">
        <f t="shared" si="83"/>
        <v>7.060500000000001</v>
      </c>
      <c r="G427" s="29">
        <f t="shared" si="84"/>
        <v>0.008</v>
      </c>
      <c r="H427" s="90">
        <v>16</v>
      </c>
      <c r="I427" s="29">
        <f t="shared" si="85"/>
        <v>341.8999999999998</v>
      </c>
      <c r="J427" s="29">
        <f t="shared" si="86"/>
        <v>0.0065</v>
      </c>
      <c r="K427" s="19">
        <v>13</v>
      </c>
      <c r="L427" s="29">
        <f t="shared" si="87"/>
        <v>5.459499999999999</v>
      </c>
      <c r="M427" s="29">
        <f t="shared" si="88"/>
        <v>0.0045</v>
      </c>
      <c r="N427" s="19">
        <v>9</v>
      </c>
    </row>
    <row r="428" spans="2:14" ht="12.75">
      <c r="B428" s="24">
        <v>20</v>
      </c>
      <c r="C428" s="29">
        <f t="shared" si="81"/>
        <v>10.995000000000005</v>
      </c>
      <c r="D428" s="29">
        <f t="shared" si="82"/>
        <v>0.022</v>
      </c>
      <c r="E428" s="90">
        <v>44</v>
      </c>
      <c r="F428" s="29">
        <f t="shared" si="83"/>
        <v>7.0695000000000014</v>
      </c>
      <c r="G428" s="29">
        <f t="shared" si="84"/>
        <v>0.009</v>
      </c>
      <c r="H428" s="90">
        <v>18</v>
      </c>
      <c r="I428" s="29">
        <f t="shared" si="85"/>
        <v>341.9064999999998</v>
      </c>
      <c r="J428" s="29">
        <f t="shared" si="86"/>
        <v>0.0065</v>
      </c>
      <c r="K428" s="19">
        <v>13</v>
      </c>
      <c r="L428" s="29">
        <f t="shared" si="87"/>
        <v>5.464999999999999</v>
      </c>
      <c r="M428" s="29">
        <f t="shared" si="88"/>
        <v>0.0055</v>
      </c>
      <c r="N428" s="19">
        <v>11</v>
      </c>
    </row>
    <row r="429" spans="2:14" ht="12.75">
      <c r="B429" s="24">
        <v>21</v>
      </c>
      <c r="C429" s="29">
        <f t="shared" si="81"/>
        <v>11.010000000000005</v>
      </c>
      <c r="D429" s="29">
        <f t="shared" si="82"/>
        <v>0.015</v>
      </c>
      <c r="E429" s="90">
        <v>30</v>
      </c>
      <c r="F429" s="29">
        <f t="shared" si="83"/>
        <v>7.079500000000001</v>
      </c>
      <c r="G429" s="29">
        <f t="shared" si="84"/>
        <v>0.01</v>
      </c>
      <c r="H429" s="90">
        <v>20</v>
      </c>
      <c r="I429" s="29">
        <f t="shared" si="85"/>
        <v>341.9124999999998</v>
      </c>
      <c r="J429" s="29">
        <f t="shared" si="86"/>
        <v>0.006</v>
      </c>
      <c r="K429" s="19">
        <v>12</v>
      </c>
      <c r="L429" s="29">
        <f t="shared" si="87"/>
        <v>5.469999999999999</v>
      </c>
      <c r="M429" s="29">
        <f t="shared" si="88"/>
        <v>0.005</v>
      </c>
      <c r="N429" s="19">
        <v>10</v>
      </c>
    </row>
    <row r="430" spans="2:14" ht="12.75">
      <c r="B430" s="24">
        <v>22</v>
      </c>
      <c r="C430" s="29">
        <f t="shared" si="81"/>
        <v>11.025000000000006</v>
      </c>
      <c r="D430" s="29">
        <f t="shared" si="82"/>
        <v>0.015</v>
      </c>
      <c r="E430" s="90">
        <v>30</v>
      </c>
      <c r="F430" s="29">
        <f t="shared" si="83"/>
        <v>7.090500000000001</v>
      </c>
      <c r="G430" s="29">
        <f t="shared" si="84"/>
        <v>0.011</v>
      </c>
      <c r="H430" s="90">
        <v>22</v>
      </c>
      <c r="I430" s="29">
        <f t="shared" si="85"/>
        <v>341.91849999999977</v>
      </c>
      <c r="J430" s="29">
        <f t="shared" si="86"/>
        <v>0.006</v>
      </c>
      <c r="K430" s="19">
        <v>12</v>
      </c>
      <c r="L430" s="29">
        <f t="shared" si="87"/>
        <v>5.474999999999999</v>
      </c>
      <c r="M430" s="29">
        <f t="shared" si="88"/>
        <v>0.005</v>
      </c>
      <c r="N430" s="19">
        <v>10</v>
      </c>
    </row>
    <row r="431" spans="2:14" ht="12.75">
      <c r="B431" s="24">
        <v>23</v>
      </c>
      <c r="C431" s="29">
        <f t="shared" si="81"/>
        <v>11.040000000000006</v>
      </c>
      <c r="D431" s="29">
        <f t="shared" si="82"/>
        <v>0.015</v>
      </c>
      <c r="E431" s="90">
        <v>30</v>
      </c>
      <c r="F431" s="29">
        <f t="shared" si="83"/>
        <v>7.1015000000000015</v>
      </c>
      <c r="G431" s="29">
        <f t="shared" si="84"/>
        <v>0.011</v>
      </c>
      <c r="H431" s="90">
        <v>22</v>
      </c>
      <c r="I431" s="29">
        <f t="shared" si="85"/>
        <v>341.92449999999974</v>
      </c>
      <c r="J431" s="29">
        <f t="shared" si="86"/>
        <v>0.006</v>
      </c>
      <c r="K431" s="19">
        <v>12</v>
      </c>
      <c r="L431" s="29">
        <f t="shared" si="87"/>
        <v>5.480499999999998</v>
      </c>
      <c r="M431" s="29">
        <f t="shared" si="88"/>
        <v>0.0055</v>
      </c>
      <c r="N431" s="19">
        <v>11</v>
      </c>
    </row>
    <row r="432" spans="2:14" ht="12.75">
      <c r="B432" s="24">
        <v>24</v>
      </c>
      <c r="C432" s="29">
        <f t="shared" si="81"/>
        <v>11.055000000000007</v>
      </c>
      <c r="D432" s="29">
        <f t="shared" si="82"/>
        <v>0.015</v>
      </c>
      <c r="E432" s="90">
        <v>30</v>
      </c>
      <c r="F432" s="29">
        <f t="shared" si="83"/>
        <v>7.112000000000002</v>
      </c>
      <c r="G432" s="29">
        <f t="shared" si="84"/>
        <v>0.0105</v>
      </c>
      <c r="H432" s="90">
        <v>21</v>
      </c>
      <c r="I432" s="29">
        <f t="shared" si="85"/>
        <v>341.9304999999997</v>
      </c>
      <c r="J432" s="29">
        <f t="shared" si="86"/>
        <v>0.006</v>
      </c>
      <c r="K432" s="19">
        <v>12</v>
      </c>
      <c r="L432" s="29">
        <f t="shared" si="87"/>
        <v>5.485999999999998</v>
      </c>
      <c r="M432" s="29">
        <f t="shared" si="88"/>
        <v>0.0055</v>
      </c>
      <c r="N432" s="19">
        <v>11</v>
      </c>
    </row>
    <row r="433" spans="2:14" ht="12.75">
      <c r="B433" s="24" t="s">
        <v>4</v>
      </c>
      <c r="C433" s="22"/>
      <c r="D433" s="22"/>
      <c r="E433" s="22">
        <f>SUM(E409:E432)</f>
        <v>1090</v>
      </c>
      <c r="F433" s="22"/>
      <c r="G433" s="22"/>
      <c r="H433" s="22">
        <f>SUM(H409:H432)</f>
        <v>504</v>
      </c>
      <c r="I433" s="22"/>
      <c r="J433" s="22"/>
      <c r="K433" s="22">
        <f>SUM(K409:K432)</f>
        <v>601</v>
      </c>
      <c r="L433" s="22"/>
      <c r="M433" s="22"/>
      <c r="N433" s="22">
        <f>SUM(N409:N432)</f>
        <v>232</v>
      </c>
    </row>
    <row r="434" spans="2:14" ht="15">
      <c r="B434" s="25"/>
      <c r="C434" s="25"/>
      <c r="D434" s="25"/>
      <c r="E434" s="25"/>
      <c r="F434" s="25"/>
      <c r="G434" s="25"/>
      <c r="H434" s="69" t="s">
        <v>99</v>
      </c>
      <c r="I434" s="69"/>
      <c r="J434" s="69"/>
      <c r="K434" s="69"/>
      <c r="L434" s="69"/>
      <c r="M434" s="69"/>
      <c r="N434" s="69"/>
    </row>
    <row r="436" spans="2:14" ht="15">
      <c r="B436" s="12" t="s">
        <v>27</v>
      </c>
      <c r="C436" s="13"/>
      <c r="D436" s="13"/>
      <c r="E436" s="13"/>
      <c r="F436" s="67">
        <v>900411</v>
      </c>
      <c r="G436" s="67"/>
      <c r="H436" s="67"/>
      <c r="I436" s="67"/>
      <c r="J436" s="67"/>
      <c r="K436" s="13"/>
      <c r="L436" s="68" t="s">
        <v>52</v>
      </c>
      <c r="M436" s="68"/>
      <c r="N436" s="68"/>
    </row>
    <row r="437" spans="2:14" ht="15">
      <c r="B437" s="12" t="s">
        <v>29</v>
      </c>
      <c r="C437" s="13"/>
      <c r="D437" s="13"/>
      <c r="E437" s="13"/>
      <c r="F437" s="61" t="s">
        <v>30</v>
      </c>
      <c r="G437" s="61"/>
      <c r="H437" s="61"/>
      <c r="I437" s="61"/>
      <c r="J437" s="61"/>
      <c r="K437" s="13"/>
      <c r="L437" s="61" t="s">
        <v>8</v>
      </c>
      <c r="M437" s="61"/>
      <c r="N437" s="61"/>
    </row>
    <row r="438" spans="2:14" ht="15">
      <c r="B438" s="12" t="s">
        <v>31</v>
      </c>
      <c r="C438" s="13"/>
      <c r="D438" s="13"/>
      <c r="E438" s="13"/>
      <c r="F438" s="62" t="s">
        <v>32</v>
      </c>
      <c r="G438" s="62"/>
      <c r="H438" s="62"/>
      <c r="I438" s="62"/>
      <c r="J438" s="62"/>
      <c r="K438" s="13"/>
      <c r="L438" s="63" t="s">
        <v>53</v>
      </c>
      <c r="M438" s="63"/>
      <c r="N438" s="63"/>
    </row>
    <row r="439" spans="2:14" ht="15">
      <c r="B439" s="13"/>
      <c r="C439" s="13"/>
      <c r="D439" s="64" t="s">
        <v>98</v>
      </c>
      <c r="E439" s="64"/>
      <c r="F439" s="64"/>
      <c r="G439" s="64"/>
      <c r="H439" s="64"/>
      <c r="I439" s="64"/>
      <c r="J439" s="64"/>
      <c r="K439" s="64"/>
      <c r="L439" s="64"/>
      <c r="M439" s="15"/>
      <c r="N439" s="15"/>
    </row>
    <row r="440" spans="2:14" ht="15.75"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2:14" ht="12.75">
      <c r="B441" s="65" t="s">
        <v>1</v>
      </c>
      <c r="C441" s="66" t="s">
        <v>2</v>
      </c>
      <c r="D441" s="66"/>
      <c r="E441" s="66"/>
      <c r="F441" s="66"/>
      <c r="G441" s="66"/>
      <c r="H441" s="66"/>
      <c r="I441" s="66" t="s">
        <v>3</v>
      </c>
      <c r="J441" s="66"/>
      <c r="K441" s="66"/>
      <c r="L441" s="66"/>
      <c r="M441" s="66"/>
      <c r="N441" s="66"/>
    </row>
    <row r="442" spans="2:14" ht="12.75">
      <c r="B442" s="65"/>
      <c r="C442" s="60" t="s">
        <v>76</v>
      </c>
      <c r="D442" s="60"/>
      <c r="E442" s="60"/>
      <c r="F442" s="60" t="s">
        <v>104</v>
      </c>
      <c r="G442" s="60"/>
      <c r="H442" s="60"/>
      <c r="I442" s="60" t="s">
        <v>76</v>
      </c>
      <c r="J442" s="60"/>
      <c r="K442" s="60"/>
      <c r="L442" s="60" t="s">
        <v>104</v>
      </c>
      <c r="M442" s="60"/>
      <c r="N442" s="60"/>
    </row>
    <row r="443" spans="2:14" ht="12.75">
      <c r="B443" s="65"/>
      <c r="C443" s="60" t="s">
        <v>46</v>
      </c>
      <c r="D443" s="60"/>
      <c r="E443" s="60"/>
      <c r="F443" s="60" t="s">
        <v>44</v>
      </c>
      <c r="G443" s="60"/>
      <c r="H443" s="60"/>
      <c r="I443" s="60" t="s">
        <v>46</v>
      </c>
      <c r="J443" s="60"/>
      <c r="K443" s="60"/>
      <c r="L443" s="60" t="s">
        <v>44</v>
      </c>
      <c r="M443" s="60"/>
      <c r="N443" s="60"/>
    </row>
    <row r="444" spans="2:14" ht="33.75">
      <c r="B444" s="65"/>
      <c r="C444" s="18" t="s">
        <v>5</v>
      </c>
      <c r="D444" s="18" t="s">
        <v>6</v>
      </c>
      <c r="E444" s="18" t="s">
        <v>7</v>
      </c>
      <c r="F444" s="18" t="s">
        <v>5</v>
      </c>
      <c r="G444" s="18" t="s">
        <v>6</v>
      </c>
      <c r="H444" s="18" t="s">
        <v>7</v>
      </c>
      <c r="I444" s="18" t="s">
        <v>5</v>
      </c>
      <c r="J444" s="18" t="s">
        <v>6</v>
      </c>
      <c r="K444" s="18" t="s">
        <v>7</v>
      </c>
      <c r="L444" s="18" t="s">
        <v>5</v>
      </c>
      <c r="M444" s="18" t="s">
        <v>6</v>
      </c>
      <c r="N444" s="18" t="s">
        <v>7</v>
      </c>
    </row>
    <row r="445" spans="2:14" ht="12.75">
      <c r="B445" s="19">
        <v>1</v>
      </c>
      <c r="C445" s="19">
        <v>2</v>
      </c>
      <c r="D445" s="19">
        <v>3</v>
      </c>
      <c r="E445" s="19">
        <v>4</v>
      </c>
      <c r="F445" s="19">
        <v>5</v>
      </c>
      <c r="G445" s="19">
        <v>6</v>
      </c>
      <c r="H445" s="19">
        <v>7</v>
      </c>
      <c r="I445" s="19">
        <v>5</v>
      </c>
      <c r="J445" s="19">
        <v>6</v>
      </c>
      <c r="K445" s="19">
        <v>7</v>
      </c>
      <c r="L445" s="19">
        <v>11</v>
      </c>
      <c r="M445" s="19">
        <v>12</v>
      </c>
      <c r="N445" s="19">
        <v>13</v>
      </c>
    </row>
    <row r="446" spans="2:14" ht="12.75">
      <c r="B446" s="24">
        <v>0</v>
      </c>
      <c r="C446" s="29">
        <v>3.93</v>
      </c>
      <c r="D446" s="29"/>
      <c r="E446" s="19"/>
      <c r="F446" s="29">
        <v>5.37</v>
      </c>
      <c r="G446" s="29"/>
      <c r="H446" s="19"/>
      <c r="I446" s="29">
        <v>5.21</v>
      </c>
      <c r="J446" s="29"/>
      <c r="K446" s="19"/>
      <c r="L446" s="20">
        <v>1.56</v>
      </c>
      <c r="M446" s="19"/>
      <c r="N446" s="19"/>
    </row>
    <row r="447" spans="2:14" ht="12.75">
      <c r="B447" s="24">
        <v>1</v>
      </c>
      <c r="C447" s="29">
        <f>C446+D447</f>
        <v>3.9383333333333335</v>
      </c>
      <c r="D447" s="29">
        <f>E447/3000</f>
        <v>0.008333333333333333</v>
      </c>
      <c r="E447" s="90">
        <v>25</v>
      </c>
      <c r="F447" s="29">
        <f>F446+G447</f>
        <v>5.3805000000000005</v>
      </c>
      <c r="G447" s="29">
        <f>H447/2000</f>
        <v>0.0105</v>
      </c>
      <c r="H447" s="90">
        <v>21</v>
      </c>
      <c r="I447" s="29">
        <f>I446+J447</f>
        <v>5.22</v>
      </c>
      <c r="J447" s="29">
        <f>K447/3000</f>
        <v>0.01</v>
      </c>
      <c r="K447" s="19">
        <v>30</v>
      </c>
      <c r="L447" s="20">
        <f>L446+M447</f>
        <v>1.563</v>
      </c>
      <c r="M447" s="19">
        <f>N447/2000</f>
        <v>0.003</v>
      </c>
      <c r="N447" s="19">
        <v>6</v>
      </c>
    </row>
    <row r="448" spans="2:14" ht="12.75">
      <c r="B448" s="24">
        <v>2</v>
      </c>
      <c r="C448" s="29">
        <f aca="true" t="shared" si="89" ref="C448:C470">C447+D448</f>
        <v>3.944666666666667</v>
      </c>
      <c r="D448" s="29">
        <f aca="true" t="shared" si="90" ref="D448:D470">E448/3000</f>
        <v>0.006333333333333333</v>
      </c>
      <c r="E448" s="90">
        <v>19</v>
      </c>
      <c r="F448" s="29">
        <f aca="true" t="shared" si="91" ref="F448:F470">F447+G448</f>
        <v>5.391000000000001</v>
      </c>
      <c r="G448" s="29">
        <f aca="true" t="shared" si="92" ref="G448:G470">H448/2000</f>
        <v>0.0105</v>
      </c>
      <c r="H448" s="90">
        <v>21</v>
      </c>
      <c r="I448" s="29">
        <f aca="true" t="shared" si="93" ref="I448:I470">I447+J448</f>
        <v>5.226666666666667</v>
      </c>
      <c r="J448" s="29">
        <f aca="true" t="shared" si="94" ref="J448:J470">K448/3000</f>
        <v>0.006666666666666667</v>
      </c>
      <c r="K448" s="19">
        <v>20</v>
      </c>
      <c r="L448" s="20">
        <f aca="true" t="shared" si="95" ref="L448:L470">L447+M448</f>
        <v>1.5659999999999998</v>
      </c>
      <c r="M448" s="19">
        <f aca="true" t="shared" si="96" ref="M448:M470">N448/2000</f>
        <v>0.003</v>
      </c>
      <c r="N448" s="19">
        <v>6</v>
      </c>
    </row>
    <row r="449" spans="2:14" ht="12.75">
      <c r="B449" s="24">
        <v>3</v>
      </c>
      <c r="C449" s="29">
        <f t="shared" si="89"/>
        <v>3.9506666666666668</v>
      </c>
      <c r="D449" s="29">
        <f t="shared" si="90"/>
        <v>0.006</v>
      </c>
      <c r="E449" s="90">
        <v>18</v>
      </c>
      <c r="F449" s="29">
        <f t="shared" si="91"/>
        <v>5.401000000000001</v>
      </c>
      <c r="G449" s="29">
        <f t="shared" si="92"/>
        <v>0.01</v>
      </c>
      <c r="H449" s="90">
        <v>20</v>
      </c>
      <c r="I449" s="29">
        <f t="shared" si="93"/>
        <v>5.232666666666667</v>
      </c>
      <c r="J449" s="29">
        <f t="shared" si="94"/>
        <v>0.006</v>
      </c>
      <c r="K449" s="19">
        <v>18</v>
      </c>
      <c r="L449" s="20">
        <f t="shared" si="95"/>
        <v>1.5689999999999997</v>
      </c>
      <c r="M449" s="19">
        <f t="shared" si="96"/>
        <v>0.003</v>
      </c>
      <c r="N449" s="19">
        <v>6</v>
      </c>
    </row>
    <row r="450" spans="2:14" ht="12.75">
      <c r="B450" s="24">
        <v>4</v>
      </c>
      <c r="C450" s="29">
        <f t="shared" si="89"/>
        <v>3.958</v>
      </c>
      <c r="D450" s="29">
        <f t="shared" si="90"/>
        <v>0.007333333333333333</v>
      </c>
      <c r="E450" s="90">
        <v>22</v>
      </c>
      <c r="F450" s="29">
        <f t="shared" si="91"/>
        <v>5.4110000000000005</v>
      </c>
      <c r="G450" s="29">
        <f t="shared" si="92"/>
        <v>0.01</v>
      </c>
      <c r="H450" s="90">
        <v>20</v>
      </c>
      <c r="I450" s="29">
        <f t="shared" si="93"/>
        <v>5.242</v>
      </c>
      <c r="J450" s="29">
        <f t="shared" si="94"/>
        <v>0.009333333333333334</v>
      </c>
      <c r="K450" s="19">
        <v>28</v>
      </c>
      <c r="L450" s="20">
        <f t="shared" si="95"/>
        <v>1.5724999999999998</v>
      </c>
      <c r="M450" s="19">
        <f t="shared" si="96"/>
        <v>0.0035</v>
      </c>
      <c r="N450" s="19">
        <v>7</v>
      </c>
    </row>
    <row r="451" spans="2:14" ht="12.75">
      <c r="B451" s="24">
        <v>5</v>
      </c>
      <c r="C451" s="29">
        <f t="shared" si="89"/>
        <v>3.9653333333333336</v>
      </c>
      <c r="D451" s="29">
        <f t="shared" si="90"/>
        <v>0.007333333333333333</v>
      </c>
      <c r="E451" s="90">
        <v>22</v>
      </c>
      <c r="F451" s="29">
        <f t="shared" si="91"/>
        <v>5.421</v>
      </c>
      <c r="G451" s="29">
        <f t="shared" si="92"/>
        <v>0.01</v>
      </c>
      <c r="H451" s="90">
        <v>20</v>
      </c>
      <c r="I451" s="29">
        <f t="shared" si="93"/>
        <v>5.2523333333333335</v>
      </c>
      <c r="J451" s="29">
        <f t="shared" si="94"/>
        <v>0.010333333333333333</v>
      </c>
      <c r="K451" s="19">
        <v>31</v>
      </c>
      <c r="L451" s="20">
        <f t="shared" si="95"/>
        <v>1.5759999999999998</v>
      </c>
      <c r="M451" s="19">
        <f t="shared" si="96"/>
        <v>0.0035</v>
      </c>
      <c r="N451" s="19">
        <v>7</v>
      </c>
    </row>
    <row r="452" spans="2:14" ht="12.75">
      <c r="B452" s="24">
        <v>6</v>
      </c>
      <c r="C452" s="29">
        <f t="shared" si="89"/>
        <v>3.971666666666667</v>
      </c>
      <c r="D452" s="29">
        <f t="shared" si="90"/>
        <v>0.006333333333333333</v>
      </c>
      <c r="E452" s="90">
        <v>19</v>
      </c>
      <c r="F452" s="29">
        <f t="shared" si="91"/>
        <v>5.431500000000001</v>
      </c>
      <c r="G452" s="29">
        <f t="shared" si="92"/>
        <v>0.0105</v>
      </c>
      <c r="H452" s="90">
        <v>21</v>
      </c>
      <c r="I452" s="29">
        <f t="shared" si="93"/>
        <v>5.26</v>
      </c>
      <c r="J452" s="29">
        <f t="shared" si="94"/>
        <v>0.007666666666666666</v>
      </c>
      <c r="K452" s="19">
        <v>23</v>
      </c>
      <c r="L452" s="20">
        <f t="shared" si="95"/>
        <v>1.5789999999999997</v>
      </c>
      <c r="M452" s="19">
        <f t="shared" si="96"/>
        <v>0.003</v>
      </c>
      <c r="N452" s="19">
        <v>6</v>
      </c>
    </row>
    <row r="453" spans="2:14" ht="12.75">
      <c r="B453" s="24">
        <v>7</v>
      </c>
      <c r="C453" s="29">
        <f t="shared" si="89"/>
        <v>3.977666666666667</v>
      </c>
      <c r="D453" s="29">
        <f t="shared" si="90"/>
        <v>0.006</v>
      </c>
      <c r="E453" s="90">
        <v>18</v>
      </c>
      <c r="F453" s="29">
        <f t="shared" si="91"/>
        <v>5.442000000000001</v>
      </c>
      <c r="G453" s="29">
        <f t="shared" si="92"/>
        <v>0.0105</v>
      </c>
      <c r="H453" s="90">
        <v>21</v>
      </c>
      <c r="I453" s="29">
        <f t="shared" si="93"/>
        <v>5.266</v>
      </c>
      <c r="J453" s="29">
        <f t="shared" si="94"/>
        <v>0.006</v>
      </c>
      <c r="K453" s="19">
        <v>18</v>
      </c>
      <c r="L453" s="20">
        <f t="shared" si="95"/>
        <v>1.5819999999999996</v>
      </c>
      <c r="M453" s="19">
        <f t="shared" si="96"/>
        <v>0.003</v>
      </c>
      <c r="N453" s="19">
        <v>6</v>
      </c>
    </row>
    <row r="454" spans="2:14" ht="12.75">
      <c r="B454" s="24">
        <v>8</v>
      </c>
      <c r="C454" s="29">
        <f t="shared" si="89"/>
        <v>3.9840000000000004</v>
      </c>
      <c r="D454" s="29">
        <f t="shared" si="90"/>
        <v>0.006333333333333333</v>
      </c>
      <c r="E454" s="90">
        <v>19</v>
      </c>
      <c r="F454" s="29">
        <f t="shared" si="91"/>
        <v>5.453000000000001</v>
      </c>
      <c r="G454" s="29">
        <f t="shared" si="92"/>
        <v>0.011</v>
      </c>
      <c r="H454" s="90">
        <v>22</v>
      </c>
      <c r="I454" s="29">
        <f t="shared" si="93"/>
        <v>5.272</v>
      </c>
      <c r="J454" s="29">
        <f t="shared" si="94"/>
        <v>0.006</v>
      </c>
      <c r="K454" s="19">
        <v>18</v>
      </c>
      <c r="L454" s="20">
        <f t="shared" si="95"/>
        <v>1.5849999999999995</v>
      </c>
      <c r="M454" s="19">
        <f t="shared" si="96"/>
        <v>0.003</v>
      </c>
      <c r="N454" s="19">
        <v>6</v>
      </c>
    </row>
    <row r="455" spans="2:14" ht="12.75">
      <c r="B455" s="24">
        <v>9</v>
      </c>
      <c r="C455" s="29">
        <f t="shared" si="89"/>
        <v>3.9910000000000005</v>
      </c>
      <c r="D455" s="29">
        <f t="shared" si="90"/>
        <v>0.007</v>
      </c>
      <c r="E455" s="90">
        <v>21</v>
      </c>
      <c r="F455" s="29">
        <f t="shared" si="91"/>
        <v>5.464500000000001</v>
      </c>
      <c r="G455" s="29">
        <f t="shared" si="92"/>
        <v>0.0115</v>
      </c>
      <c r="H455" s="90">
        <v>23</v>
      </c>
      <c r="I455" s="29">
        <f t="shared" si="93"/>
        <v>5.279333333333334</v>
      </c>
      <c r="J455" s="29">
        <f t="shared" si="94"/>
        <v>0.007333333333333333</v>
      </c>
      <c r="K455" s="19">
        <v>22</v>
      </c>
      <c r="L455" s="20">
        <f t="shared" si="95"/>
        <v>1.5879999999999994</v>
      </c>
      <c r="M455" s="19">
        <f t="shared" si="96"/>
        <v>0.003</v>
      </c>
      <c r="N455" s="19">
        <v>6</v>
      </c>
    </row>
    <row r="456" spans="2:14" ht="12.75">
      <c r="B456" s="24">
        <v>10</v>
      </c>
      <c r="C456" s="29">
        <f t="shared" si="89"/>
        <v>4.0006666666666675</v>
      </c>
      <c r="D456" s="29">
        <f t="shared" si="90"/>
        <v>0.009666666666666667</v>
      </c>
      <c r="E456" s="90">
        <v>29</v>
      </c>
      <c r="F456" s="29">
        <f t="shared" si="91"/>
        <v>5.475500000000001</v>
      </c>
      <c r="G456" s="29">
        <f t="shared" si="92"/>
        <v>0.011</v>
      </c>
      <c r="H456" s="90">
        <v>22</v>
      </c>
      <c r="I456" s="29">
        <f t="shared" si="93"/>
        <v>5.295</v>
      </c>
      <c r="J456" s="29">
        <f t="shared" si="94"/>
        <v>0.015666666666666666</v>
      </c>
      <c r="K456" s="19">
        <v>47</v>
      </c>
      <c r="L456" s="20">
        <f t="shared" si="95"/>
        <v>1.5914999999999995</v>
      </c>
      <c r="M456" s="19">
        <f t="shared" si="96"/>
        <v>0.0035</v>
      </c>
      <c r="N456" s="19">
        <v>7</v>
      </c>
    </row>
    <row r="457" spans="2:14" ht="12.75">
      <c r="B457" s="24">
        <v>11</v>
      </c>
      <c r="C457" s="29">
        <f t="shared" si="89"/>
        <v>4.010333333333334</v>
      </c>
      <c r="D457" s="29">
        <f t="shared" si="90"/>
        <v>0.009666666666666667</v>
      </c>
      <c r="E457" s="90">
        <v>29</v>
      </c>
      <c r="F457" s="29">
        <f t="shared" si="91"/>
        <v>5.490000000000001</v>
      </c>
      <c r="G457" s="29">
        <f t="shared" si="92"/>
        <v>0.0145</v>
      </c>
      <c r="H457" s="90">
        <v>29</v>
      </c>
      <c r="I457" s="29">
        <f t="shared" si="93"/>
        <v>5.31</v>
      </c>
      <c r="J457" s="29">
        <f t="shared" si="94"/>
        <v>0.015</v>
      </c>
      <c r="K457" s="19">
        <v>45</v>
      </c>
      <c r="L457" s="20">
        <f t="shared" si="95"/>
        <v>1.5944999999999994</v>
      </c>
      <c r="M457" s="19">
        <f t="shared" si="96"/>
        <v>0.003</v>
      </c>
      <c r="N457" s="19">
        <v>6</v>
      </c>
    </row>
    <row r="458" spans="2:14" ht="12.75">
      <c r="B458" s="24">
        <v>12</v>
      </c>
      <c r="C458" s="29">
        <f t="shared" si="89"/>
        <v>4.020666666666668</v>
      </c>
      <c r="D458" s="29">
        <f t="shared" si="90"/>
        <v>0.010333333333333333</v>
      </c>
      <c r="E458" s="90">
        <v>31</v>
      </c>
      <c r="F458" s="29">
        <f t="shared" si="91"/>
        <v>5.501000000000001</v>
      </c>
      <c r="G458" s="29">
        <f t="shared" si="92"/>
        <v>0.011</v>
      </c>
      <c r="H458" s="90">
        <v>22</v>
      </c>
      <c r="I458" s="29">
        <f t="shared" si="93"/>
        <v>5.320666666666666</v>
      </c>
      <c r="J458" s="29">
        <f t="shared" si="94"/>
        <v>0.010666666666666666</v>
      </c>
      <c r="K458" s="19">
        <v>32</v>
      </c>
      <c r="L458" s="20">
        <f t="shared" si="95"/>
        <v>1.5969999999999993</v>
      </c>
      <c r="M458" s="19">
        <f t="shared" si="96"/>
        <v>0.0025</v>
      </c>
      <c r="N458" s="19">
        <v>5</v>
      </c>
    </row>
    <row r="459" spans="2:14" ht="12.75">
      <c r="B459" s="24">
        <v>13</v>
      </c>
      <c r="C459" s="29">
        <f t="shared" si="89"/>
        <v>4.032000000000001</v>
      </c>
      <c r="D459" s="29">
        <f t="shared" si="90"/>
        <v>0.011333333333333334</v>
      </c>
      <c r="E459" s="90">
        <v>34</v>
      </c>
      <c r="F459" s="29">
        <f t="shared" si="91"/>
        <v>5.512500000000001</v>
      </c>
      <c r="G459" s="29">
        <f t="shared" si="92"/>
        <v>0.0115</v>
      </c>
      <c r="H459" s="90">
        <v>23</v>
      </c>
      <c r="I459" s="29">
        <f t="shared" si="93"/>
        <v>5.336333333333332</v>
      </c>
      <c r="J459" s="29">
        <f t="shared" si="94"/>
        <v>0.015666666666666666</v>
      </c>
      <c r="K459" s="19">
        <v>47</v>
      </c>
      <c r="L459" s="20">
        <f t="shared" si="95"/>
        <v>1.6004999999999994</v>
      </c>
      <c r="M459" s="19">
        <f t="shared" si="96"/>
        <v>0.0035</v>
      </c>
      <c r="N459" s="19">
        <v>7</v>
      </c>
    </row>
    <row r="460" spans="2:14" ht="12.75">
      <c r="B460" s="24">
        <v>14</v>
      </c>
      <c r="C460" s="29">
        <f t="shared" si="89"/>
        <v>4.046666666666668</v>
      </c>
      <c r="D460" s="29">
        <f t="shared" si="90"/>
        <v>0.014666666666666666</v>
      </c>
      <c r="E460" s="90">
        <v>44</v>
      </c>
      <c r="F460" s="29">
        <f t="shared" si="91"/>
        <v>5.523500000000001</v>
      </c>
      <c r="G460" s="29">
        <f t="shared" si="92"/>
        <v>0.011</v>
      </c>
      <c r="H460" s="90">
        <v>22</v>
      </c>
      <c r="I460" s="29">
        <f t="shared" si="93"/>
        <v>5.357999999999999</v>
      </c>
      <c r="J460" s="29">
        <f t="shared" si="94"/>
        <v>0.021666666666666667</v>
      </c>
      <c r="K460" s="19">
        <v>65</v>
      </c>
      <c r="L460" s="20">
        <f t="shared" si="95"/>
        <v>1.6049999999999993</v>
      </c>
      <c r="M460" s="19">
        <f t="shared" si="96"/>
        <v>0.0045</v>
      </c>
      <c r="N460" s="19">
        <v>9</v>
      </c>
    </row>
    <row r="461" spans="2:14" ht="12.75">
      <c r="B461" s="24">
        <v>15</v>
      </c>
      <c r="C461" s="29">
        <f t="shared" si="89"/>
        <v>4.059333333333335</v>
      </c>
      <c r="D461" s="29">
        <f t="shared" si="90"/>
        <v>0.012666666666666666</v>
      </c>
      <c r="E461" s="90">
        <v>38</v>
      </c>
      <c r="F461" s="29">
        <f t="shared" si="91"/>
        <v>5.535000000000001</v>
      </c>
      <c r="G461" s="29">
        <f t="shared" si="92"/>
        <v>0.0115</v>
      </c>
      <c r="H461" s="90">
        <v>23</v>
      </c>
      <c r="I461" s="29">
        <f t="shared" si="93"/>
        <v>5.376666666666665</v>
      </c>
      <c r="J461" s="29">
        <f t="shared" si="94"/>
        <v>0.018666666666666668</v>
      </c>
      <c r="K461" s="19">
        <v>56</v>
      </c>
      <c r="L461" s="20">
        <f t="shared" si="95"/>
        <v>1.6089999999999993</v>
      </c>
      <c r="M461" s="19">
        <f t="shared" si="96"/>
        <v>0.004</v>
      </c>
      <c r="N461" s="19">
        <v>8</v>
      </c>
    </row>
    <row r="462" spans="2:14" ht="12.75">
      <c r="B462" s="24">
        <v>16</v>
      </c>
      <c r="C462" s="29">
        <f t="shared" si="89"/>
        <v>4.072000000000002</v>
      </c>
      <c r="D462" s="29">
        <f t="shared" si="90"/>
        <v>0.012666666666666666</v>
      </c>
      <c r="E462" s="90">
        <v>38</v>
      </c>
      <c r="F462" s="29">
        <f t="shared" si="91"/>
        <v>5.547000000000001</v>
      </c>
      <c r="G462" s="29">
        <f t="shared" si="92"/>
        <v>0.012</v>
      </c>
      <c r="H462" s="90">
        <v>24</v>
      </c>
      <c r="I462" s="29">
        <f t="shared" si="93"/>
        <v>5.397333333333332</v>
      </c>
      <c r="J462" s="29">
        <f t="shared" si="94"/>
        <v>0.020666666666666667</v>
      </c>
      <c r="K462" s="19">
        <v>62</v>
      </c>
      <c r="L462" s="20">
        <f t="shared" si="95"/>
        <v>1.6129999999999993</v>
      </c>
      <c r="M462" s="19">
        <f t="shared" si="96"/>
        <v>0.004</v>
      </c>
      <c r="N462" s="19">
        <v>8</v>
      </c>
    </row>
    <row r="463" spans="2:14" ht="12.75">
      <c r="B463" s="24">
        <v>17</v>
      </c>
      <c r="C463" s="29">
        <f t="shared" si="89"/>
        <v>4.086000000000002</v>
      </c>
      <c r="D463" s="29">
        <f t="shared" si="90"/>
        <v>0.014</v>
      </c>
      <c r="E463" s="90">
        <v>42</v>
      </c>
      <c r="F463" s="29">
        <f t="shared" si="91"/>
        <v>5.5585</v>
      </c>
      <c r="G463" s="29">
        <f t="shared" si="92"/>
        <v>0.0115</v>
      </c>
      <c r="H463" s="90">
        <v>23</v>
      </c>
      <c r="I463" s="29">
        <f t="shared" si="93"/>
        <v>5.418666666666666</v>
      </c>
      <c r="J463" s="29">
        <f t="shared" si="94"/>
        <v>0.021333333333333333</v>
      </c>
      <c r="K463" s="19">
        <v>64</v>
      </c>
      <c r="L463" s="20">
        <f t="shared" si="95"/>
        <v>1.6164999999999994</v>
      </c>
      <c r="M463" s="19">
        <f t="shared" si="96"/>
        <v>0.0035</v>
      </c>
      <c r="N463" s="19">
        <v>7</v>
      </c>
    </row>
    <row r="464" spans="2:14" ht="12.75">
      <c r="B464" s="24">
        <v>18</v>
      </c>
      <c r="C464" s="29">
        <f t="shared" si="89"/>
        <v>4.097000000000002</v>
      </c>
      <c r="D464" s="29">
        <f t="shared" si="90"/>
        <v>0.011</v>
      </c>
      <c r="E464" s="90">
        <v>33</v>
      </c>
      <c r="F464" s="29">
        <f t="shared" si="91"/>
        <v>5.57</v>
      </c>
      <c r="G464" s="29">
        <f t="shared" si="92"/>
        <v>0.0115</v>
      </c>
      <c r="H464" s="90">
        <v>23</v>
      </c>
      <c r="I464" s="29">
        <f t="shared" si="93"/>
        <v>5.434666666666666</v>
      </c>
      <c r="J464" s="29">
        <f t="shared" si="94"/>
        <v>0.016</v>
      </c>
      <c r="K464" s="19">
        <v>48</v>
      </c>
      <c r="L464" s="20">
        <f t="shared" si="95"/>
        <v>1.6199999999999994</v>
      </c>
      <c r="M464" s="19">
        <f t="shared" si="96"/>
        <v>0.0035</v>
      </c>
      <c r="N464" s="19">
        <v>7</v>
      </c>
    </row>
    <row r="465" spans="2:14" ht="12.75">
      <c r="B465" s="24">
        <v>19</v>
      </c>
      <c r="C465" s="29">
        <f t="shared" si="89"/>
        <v>4.108333333333335</v>
      </c>
      <c r="D465" s="29">
        <f t="shared" si="90"/>
        <v>0.011333333333333334</v>
      </c>
      <c r="E465" s="90">
        <v>34</v>
      </c>
      <c r="F465" s="29">
        <f t="shared" si="91"/>
        <v>5.581</v>
      </c>
      <c r="G465" s="29">
        <f t="shared" si="92"/>
        <v>0.011</v>
      </c>
      <c r="H465" s="90">
        <v>22</v>
      </c>
      <c r="I465" s="29">
        <f t="shared" si="93"/>
        <v>5.451</v>
      </c>
      <c r="J465" s="29">
        <f t="shared" si="94"/>
        <v>0.01633333333333333</v>
      </c>
      <c r="K465" s="19">
        <v>49</v>
      </c>
      <c r="L465" s="20">
        <f t="shared" si="95"/>
        <v>1.6234999999999995</v>
      </c>
      <c r="M465" s="19">
        <f t="shared" si="96"/>
        <v>0.0035</v>
      </c>
      <c r="N465" s="19">
        <v>7</v>
      </c>
    </row>
    <row r="466" spans="2:14" ht="12.75">
      <c r="B466" s="24">
        <v>20</v>
      </c>
      <c r="C466" s="29">
        <f t="shared" si="89"/>
        <v>4.121000000000002</v>
      </c>
      <c r="D466" s="29">
        <f t="shared" si="90"/>
        <v>0.012666666666666666</v>
      </c>
      <c r="E466" s="90">
        <v>38</v>
      </c>
      <c r="F466" s="29">
        <f t="shared" si="91"/>
        <v>5.593</v>
      </c>
      <c r="G466" s="29">
        <f t="shared" si="92"/>
        <v>0.012</v>
      </c>
      <c r="H466" s="90">
        <v>24</v>
      </c>
      <c r="I466" s="29">
        <f t="shared" si="93"/>
        <v>5.468666666666667</v>
      </c>
      <c r="J466" s="29">
        <f t="shared" si="94"/>
        <v>0.017666666666666667</v>
      </c>
      <c r="K466" s="19">
        <v>53</v>
      </c>
      <c r="L466" s="20">
        <f t="shared" si="95"/>
        <v>1.6269999999999996</v>
      </c>
      <c r="M466" s="19">
        <f t="shared" si="96"/>
        <v>0.0035</v>
      </c>
      <c r="N466" s="19">
        <v>7</v>
      </c>
    </row>
    <row r="467" spans="2:14" ht="12.75">
      <c r="B467" s="24">
        <v>21</v>
      </c>
      <c r="C467" s="29">
        <f t="shared" si="89"/>
        <v>4.140333333333335</v>
      </c>
      <c r="D467" s="29">
        <f t="shared" si="90"/>
        <v>0.019333333333333334</v>
      </c>
      <c r="E467" s="90">
        <v>58</v>
      </c>
      <c r="F467" s="29">
        <f t="shared" si="91"/>
        <v>5.6055</v>
      </c>
      <c r="G467" s="29">
        <f t="shared" si="92"/>
        <v>0.0125</v>
      </c>
      <c r="H467" s="90">
        <v>25</v>
      </c>
      <c r="I467" s="29">
        <f t="shared" si="93"/>
        <v>5.493666666666667</v>
      </c>
      <c r="J467" s="29">
        <f t="shared" si="94"/>
        <v>0.025</v>
      </c>
      <c r="K467" s="19">
        <v>75</v>
      </c>
      <c r="L467" s="20">
        <f t="shared" si="95"/>
        <v>1.6304999999999996</v>
      </c>
      <c r="M467" s="19">
        <f t="shared" si="96"/>
        <v>0.0035</v>
      </c>
      <c r="N467" s="19">
        <v>7</v>
      </c>
    </row>
    <row r="468" spans="2:14" ht="12.75">
      <c r="B468" s="24">
        <v>22</v>
      </c>
      <c r="C468" s="29">
        <f t="shared" si="89"/>
        <v>4.158333333333335</v>
      </c>
      <c r="D468" s="29">
        <f t="shared" si="90"/>
        <v>0.018</v>
      </c>
      <c r="E468" s="90">
        <v>54</v>
      </c>
      <c r="F468" s="29">
        <f t="shared" si="91"/>
        <v>5.6160000000000005</v>
      </c>
      <c r="G468" s="29">
        <f t="shared" si="92"/>
        <v>0.0105</v>
      </c>
      <c r="H468" s="90">
        <v>21</v>
      </c>
      <c r="I468" s="29">
        <f t="shared" si="93"/>
        <v>5.513</v>
      </c>
      <c r="J468" s="29">
        <f t="shared" si="94"/>
        <v>0.019333333333333334</v>
      </c>
      <c r="K468" s="19">
        <v>58</v>
      </c>
      <c r="L468" s="20">
        <f t="shared" si="95"/>
        <v>1.6339999999999997</v>
      </c>
      <c r="M468" s="19">
        <f t="shared" si="96"/>
        <v>0.0035</v>
      </c>
      <c r="N468" s="19">
        <v>7</v>
      </c>
    </row>
    <row r="469" spans="2:14" ht="12.75">
      <c r="B469" s="24">
        <v>23</v>
      </c>
      <c r="C469" s="29">
        <f t="shared" si="89"/>
        <v>4.173000000000002</v>
      </c>
      <c r="D469" s="29">
        <f t="shared" si="90"/>
        <v>0.014666666666666666</v>
      </c>
      <c r="E469" s="90">
        <v>44</v>
      </c>
      <c r="F469" s="29">
        <f t="shared" si="91"/>
        <v>5.627000000000001</v>
      </c>
      <c r="G469" s="29">
        <f t="shared" si="92"/>
        <v>0.011</v>
      </c>
      <c r="H469" s="90">
        <v>22</v>
      </c>
      <c r="I469" s="29">
        <f t="shared" si="93"/>
        <v>5.529</v>
      </c>
      <c r="J469" s="29">
        <f t="shared" si="94"/>
        <v>0.016</v>
      </c>
      <c r="K469" s="19">
        <v>48</v>
      </c>
      <c r="L469" s="20">
        <f t="shared" si="95"/>
        <v>1.6374999999999997</v>
      </c>
      <c r="M469" s="19">
        <f t="shared" si="96"/>
        <v>0.0035</v>
      </c>
      <c r="N469" s="19">
        <v>7</v>
      </c>
    </row>
    <row r="470" spans="2:14" ht="12.75">
      <c r="B470" s="24">
        <v>24</v>
      </c>
      <c r="C470" s="29">
        <f t="shared" si="89"/>
        <v>4.187666666666669</v>
      </c>
      <c r="D470" s="29">
        <f t="shared" si="90"/>
        <v>0.014666666666666666</v>
      </c>
      <c r="E470" s="90">
        <v>44</v>
      </c>
      <c r="F470" s="29">
        <f t="shared" si="91"/>
        <v>5.638000000000001</v>
      </c>
      <c r="G470" s="29">
        <f t="shared" si="92"/>
        <v>0.011</v>
      </c>
      <c r="H470" s="90">
        <v>22</v>
      </c>
      <c r="I470" s="29">
        <f t="shared" si="93"/>
        <v>5.547</v>
      </c>
      <c r="J470" s="29">
        <f t="shared" si="94"/>
        <v>0.018</v>
      </c>
      <c r="K470" s="19">
        <v>54</v>
      </c>
      <c r="L470" s="20">
        <f t="shared" si="95"/>
        <v>1.6409999999999998</v>
      </c>
      <c r="M470" s="19">
        <f t="shared" si="96"/>
        <v>0.0035</v>
      </c>
      <c r="N470" s="19">
        <v>7</v>
      </c>
    </row>
    <row r="471" spans="2:14" ht="12.75">
      <c r="B471" s="24" t="s">
        <v>4</v>
      </c>
      <c r="C471" s="22"/>
      <c r="D471" s="22"/>
      <c r="E471" s="22">
        <f>SUM(E447:E470)</f>
        <v>773</v>
      </c>
      <c r="F471" s="22"/>
      <c r="G471" s="22"/>
      <c r="H471" s="22">
        <f>SUM(H447:H470)</f>
        <v>536</v>
      </c>
      <c r="I471" s="22"/>
      <c r="J471" s="22"/>
      <c r="K471" s="22">
        <f>SUM(K447:K470)</f>
        <v>1011</v>
      </c>
      <c r="L471" s="23"/>
      <c r="M471" s="23"/>
      <c r="N471" s="22">
        <f>SUM(N447:N470)</f>
        <v>162</v>
      </c>
    </row>
    <row r="472" spans="2:14" ht="15">
      <c r="B472" s="25"/>
      <c r="C472" s="25"/>
      <c r="D472" s="25"/>
      <c r="E472" s="25"/>
      <c r="F472" s="25"/>
      <c r="G472" s="25"/>
      <c r="H472" s="69" t="s">
        <v>99</v>
      </c>
      <c r="I472" s="69"/>
      <c r="J472" s="69"/>
      <c r="K472" s="69"/>
      <c r="L472" s="69"/>
      <c r="M472" s="69"/>
      <c r="N472" s="69"/>
    </row>
    <row r="474" spans="2:14" ht="15">
      <c r="B474" s="12" t="s">
        <v>27</v>
      </c>
      <c r="C474" s="13"/>
      <c r="D474" s="13"/>
      <c r="E474" s="13"/>
      <c r="F474" s="67">
        <v>900411</v>
      </c>
      <c r="G474" s="67"/>
      <c r="H474" s="67"/>
      <c r="I474" s="67"/>
      <c r="J474" s="67"/>
      <c r="K474" s="13"/>
      <c r="L474" s="68" t="s">
        <v>52</v>
      </c>
      <c r="M474" s="68"/>
      <c r="N474" s="68"/>
    </row>
    <row r="475" spans="2:14" ht="15">
      <c r="B475" s="12" t="s">
        <v>29</v>
      </c>
      <c r="C475" s="13"/>
      <c r="D475" s="13"/>
      <c r="E475" s="13"/>
      <c r="F475" s="61" t="s">
        <v>30</v>
      </c>
      <c r="G475" s="61"/>
      <c r="H475" s="61"/>
      <c r="I475" s="61"/>
      <c r="J475" s="61"/>
      <c r="K475" s="13"/>
      <c r="L475" s="61" t="s">
        <v>8</v>
      </c>
      <c r="M475" s="61"/>
      <c r="N475" s="61"/>
    </row>
    <row r="476" spans="2:14" ht="15">
      <c r="B476" s="12" t="s">
        <v>31</v>
      </c>
      <c r="C476" s="13"/>
      <c r="D476" s="13"/>
      <c r="E476" s="13"/>
      <c r="F476" s="62" t="s">
        <v>32</v>
      </c>
      <c r="G476" s="62"/>
      <c r="H476" s="62"/>
      <c r="I476" s="62"/>
      <c r="J476" s="62"/>
      <c r="K476" s="13"/>
      <c r="L476" s="63" t="s">
        <v>53</v>
      </c>
      <c r="M476" s="63"/>
      <c r="N476" s="63"/>
    </row>
    <row r="477" spans="2:14" ht="15">
      <c r="B477" s="13"/>
      <c r="C477" s="13"/>
      <c r="D477" s="64" t="s">
        <v>98</v>
      </c>
      <c r="E477" s="64"/>
      <c r="F477" s="64"/>
      <c r="G477" s="64"/>
      <c r="H477" s="64"/>
      <c r="I477" s="64"/>
      <c r="J477" s="64"/>
      <c r="K477" s="64"/>
      <c r="L477" s="64"/>
      <c r="M477" s="15"/>
      <c r="N477" s="15"/>
    </row>
    <row r="478" spans="2:14" ht="15.75"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2:14" ht="12.75">
      <c r="B479" s="65" t="s">
        <v>1</v>
      </c>
      <c r="C479" s="66" t="s">
        <v>2</v>
      </c>
      <c r="D479" s="66"/>
      <c r="E479" s="66"/>
      <c r="F479" s="66"/>
      <c r="G479" s="66"/>
      <c r="H479" s="66"/>
      <c r="I479" s="66" t="s">
        <v>3</v>
      </c>
      <c r="J479" s="66"/>
      <c r="K479" s="66"/>
      <c r="L479" s="66"/>
      <c r="M479" s="66"/>
      <c r="N479" s="66"/>
    </row>
    <row r="480" spans="2:14" ht="12.75">
      <c r="B480" s="65"/>
      <c r="C480" s="60" t="s">
        <v>105</v>
      </c>
      <c r="D480" s="60"/>
      <c r="E480" s="60"/>
      <c r="F480" s="60" t="s">
        <v>106</v>
      </c>
      <c r="G480" s="60"/>
      <c r="H480" s="60"/>
      <c r="I480" s="60" t="s">
        <v>105</v>
      </c>
      <c r="J480" s="60"/>
      <c r="K480" s="60"/>
      <c r="L480" s="60" t="s">
        <v>107</v>
      </c>
      <c r="M480" s="60"/>
      <c r="N480" s="60"/>
    </row>
    <row r="481" spans="2:14" ht="12.75">
      <c r="B481" s="65"/>
      <c r="C481" s="60" t="s">
        <v>44</v>
      </c>
      <c r="D481" s="60"/>
      <c r="E481" s="60"/>
      <c r="F481" s="60" t="s">
        <v>44</v>
      </c>
      <c r="G481" s="60"/>
      <c r="H481" s="60"/>
      <c r="I481" s="60" t="s">
        <v>44</v>
      </c>
      <c r="J481" s="60"/>
      <c r="K481" s="60"/>
      <c r="L481" s="60" t="s">
        <v>44</v>
      </c>
      <c r="M481" s="60"/>
      <c r="N481" s="60"/>
    </row>
    <row r="482" spans="2:14" ht="33.75">
      <c r="B482" s="65"/>
      <c r="C482" s="18" t="s">
        <v>5</v>
      </c>
      <c r="D482" s="18" t="s">
        <v>6</v>
      </c>
      <c r="E482" s="18" t="s">
        <v>7</v>
      </c>
      <c r="F482" s="18" t="s">
        <v>5</v>
      </c>
      <c r="G482" s="18" t="s">
        <v>6</v>
      </c>
      <c r="H482" s="18" t="s">
        <v>7</v>
      </c>
      <c r="I482" s="18" t="s">
        <v>5</v>
      </c>
      <c r="J482" s="18" t="s">
        <v>6</v>
      </c>
      <c r="K482" s="18" t="s">
        <v>7</v>
      </c>
      <c r="L482" s="18" t="s">
        <v>5</v>
      </c>
      <c r="M482" s="18" t="s">
        <v>6</v>
      </c>
      <c r="N482" s="18" t="s">
        <v>7</v>
      </c>
    </row>
    <row r="483" spans="2:14" ht="12.75">
      <c r="B483" s="19">
        <v>1</v>
      </c>
      <c r="C483" s="19">
        <v>2</v>
      </c>
      <c r="D483" s="19">
        <v>3</v>
      </c>
      <c r="E483" s="19">
        <v>4</v>
      </c>
      <c r="F483" s="19">
        <v>5</v>
      </c>
      <c r="G483" s="19">
        <v>6</v>
      </c>
      <c r="H483" s="19">
        <v>7</v>
      </c>
      <c r="I483" s="19">
        <v>5</v>
      </c>
      <c r="J483" s="19">
        <v>6</v>
      </c>
      <c r="K483" s="19">
        <v>7</v>
      </c>
      <c r="L483" s="19">
        <v>11</v>
      </c>
      <c r="M483" s="19">
        <v>12</v>
      </c>
      <c r="N483" s="19">
        <v>13</v>
      </c>
    </row>
    <row r="484" spans="2:14" ht="12.75">
      <c r="B484" s="24">
        <v>0</v>
      </c>
      <c r="C484" s="29">
        <v>4.3</v>
      </c>
      <c r="D484" s="19"/>
      <c r="E484" s="19"/>
      <c r="F484" s="29">
        <v>11.43</v>
      </c>
      <c r="G484" s="19"/>
      <c r="H484" s="19"/>
      <c r="I484" s="29">
        <v>6.37</v>
      </c>
      <c r="J484" s="19"/>
      <c r="K484" s="19"/>
      <c r="L484" s="29">
        <v>1.22</v>
      </c>
      <c r="M484" s="19"/>
      <c r="N484" s="19"/>
    </row>
    <row r="485" spans="2:14" ht="12.75">
      <c r="B485" s="24">
        <v>1</v>
      </c>
      <c r="C485" s="29">
        <f>C484+D485</f>
        <v>4.3045</v>
      </c>
      <c r="D485" s="29">
        <f>E485/2000</f>
        <v>0.0045</v>
      </c>
      <c r="E485" s="90">
        <v>9</v>
      </c>
      <c r="F485" s="29">
        <f>F484+G485</f>
        <v>11.4465</v>
      </c>
      <c r="G485" s="29">
        <f>H485/2000</f>
        <v>0.0165</v>
      </c>
      <c r="H485" s="90">
        <v>33</v>
      </c>
      <c r="I485" s="29">
        <f>I484+J485</f>
        <v>6.3870000000000005</v>
      </c>
      <c r="J485" s="29">
        <f>K485/2000</f>
        <v>0.017</v>
      </c>
      <c r="K485" s="19">
        <v>34</v>
      </c>
      <c r="L485" s="29">
        <f>L484+M485</f>
        <v>1.2215</v>
      </c>
      <c r="M485" s="29">
        <f>N485/2000</f>
        <v>0.0015</v>
      </c>
      <c r="N485" s="19">
        <v>3</v>
      </c>
    </row>
    <row r="486" spans="2:14" ht="12.75">
      <c r="B486" s="24">
        <v>2</v>
      </c>
      <c r="C486" s="29">
        <f aca="true" t="shared" si="97" ref="C486:C508">C485+D486</f>
        <v>4.309</v>
      </c>
      <c r="D486" s="29">
        <f aca="true" t="shared" si="98" ref="D486:D508">E486/2000</f>
        <v>0.0045</v>
      </c>
      <c r="E486" s="90">
        <v>9</v>
      </c>
      <c r="F486" s="29">
        <f aca="true" t="shared" si="99" ref="F486:F508">F485+G486</f>
        <v>11.4625</v>
      </c>
      <c r="G486" s="29">
        <f aca="true" t="shared" si="100" ref="G486:G508">H486/2000</f>
        <v>0.016</v>
      </c>
      <c r="H486" s="90">
        <v>32</v>
      </c>
      <c r="I486" s="29">
        <f aca="true" t="shared" si="101" ref="I486:I508">I485+J486</f>
        <v>6.4045000000000005</v>
      </c>
      <c r="J486" s="29">
        <f aca="true" t="shared" si="102" ref="J486:J508">K486/2000</f>
        <v>0.0175</v>
      </c>
      <c r="K486" s="19">
        <v>35</v>
      </c>
      <c r="L486" s="29">
        <f aca="true" t="shared" si="103" ref="L486:L508">L485+M486</f>
        <v>1.223</v>
      </c>
      <c r="M486" s="29">
        <f aca="true" t="shared" si="104" ref="M486:M508">N486/2000</f>
        <v>0.0015</v>
      </c>
      <c r="N486" s="19">
        <v>3</v>
      </c>
    </row>
    <row r="487" spans="2:14" ht="12.75">
      <c r="B487" s="24">
        <v>3</v>
      </c>
      <c r="C487" s="29">
        <f t="shared" si="97"/>
        <v>4.3135</v>
      </c>
      <c r="D487" s="29">
        <f t="shared" si="98"/>
        <v>0.0045</v>
      </c>
      <c r="E487" s="90">
        <v>9</v>
      </c>
      <c r="F487" s="29">
        <f t="shared" si="99"/>
        <v>11.4785</v>
      </c>
      <c r="G487" s="29">
        <f t="shared" si="100"/>
        <v>0.016</v>
      </c>
      <c r="H487" s="90">
        <v>32</v>
      </c>
      <c r="I487" s="29">
        <f t="shared" si="101"/>
        <v>6.421500000000001</v>
      </c>
      <c r="J487" s="29">
        <f t="shared" si="102"/>
        <v>0.017</v>
      </c>
      <c r="K487" s="19">
        <v>34</v>
      </c>
      <c r="L487" s="29">
        <f t="shared" si="103"/>
        <v>1.2245000000000001</v>
      </c>
      <c r="M487" s="29">
        <f t="shared" si="104"/>
        <v>0.0015</v>
      </c>
      <c r="N487" s="19">
        <v>3</v>
      </c>
    </row>
    <row r="488" spans="2:14" ht="12.75">
      <c r="B488" s="24">
        <v>4</v>
      </c>
      <c r="C488" s="29">
        <f t="shared" si="97"/>
        <v>4.3180000000000005</v>
      </c>
      <c r="D488" s="29">
        <f t="shared" si="98"/>
        <v>0.0045</v>
      </c>
      <c r="E488" s="90">
        <v>9</v>
      </c>
      <c r="F488" s="29">
        <f t="shared" si="99"/>
        <v>11.495000000000001</v>
      </c>
      <c r="G488" s="29">
        <f t="shared" si="100"/>
        <v>0.0165</v>
      </c>
      <c r="H488" s="90">
        <v>33</v>
      </c>
      <c r="I488" s="29">
        <f t="shared" si="101"/>
        <v>6.439000000000001</v>
      </c>
      <c r="J488" s="29">
        <f t="shared" si="102"/>
        <v>0.0175</v>
      </c>
      <c r="K488" s="19">
        <v>35</v>
      </c>
      <c r="L488" s="29">
        <f t="shared" si="103"/>
        <v>1.2260000000000002</v>
      </c>
      <c r="M488" s="29">
        <f t="shared" si="104"/>
        <v>0.0015</v>
      </c>
      <c r="N488" s="19">
        <v>3</v>
      </c>
    </row>
    <row r="489" spans="2:14" ht="12.75">
      <c r="B489" s="24">
        <v>5</v>
      </c>
      <c r="C489" s="29">
        <f t="shared" si="97"/>
        <v>4.322500000000001</v>
      </c>
      <c r="D489" s="29">
        <f t="shared" si="98"/>
        <v>0.0045</v>
      </c>
      <c r="E489" s="90">
        <v>9</v>
      </c>
      <c r="F489" s="29">
        <f t="shared" si="99"/>
        <v>11.511000000000001</v>
      </c>
      <c r="G489" s="29">
        <f t="shared" si="100"/>
        <v>0.016</v>
      </c>
      <c r="H489" s="90">
        <v>32</v>
      </c>
      <c r="I489" s="29">
        <f t="shared" si="101"/>
        <v>6.456500000000001</v>
      </c>
      <c r="J489" s="29">
        <f t="shared" si="102"/>
        <v>0.0175</v>
      </c>
      <c r="K489" s="19">
        <v>35</v>
      </c>
      <c r="L489" s="29">
        <f t="shared" si="103"/>
        <v>1.2275000000000003</v>
      </c>
      <c r="M489" s="29">
        <f t="shared" si="104"/>
        <v>0.0015</v>
      </c>
      <c r="N489" s="19">
        <v>3</v>
      </c>
    </row>
    <row r="490" spans="2:14" ht="12.75">
      <c r="B490" s="24">
        <v>6</v>
      </c>
      <c r="C490" s="29">
        <f t="shared" si="97"/>
        <v>4.327000000000001</v>
      </c>
      <c r="D490" s="29">
        <f t="shared" si="98"/>
        <v>0.0045</v>
      </c>
      <c r="E490" s="90">
        <v>9</v>
      </c>
      <c r="F490" s="29">
        <f t="shared" si="99"/>
        <v>11.530500000000002</v>
      </c>
      <c r="G490" s="29">
        <f t="shared" si="100"/>
        <v>0.0195</v>
      </c>
      <c r="H490" s="90">
        <v>39</v>
      </c>
      <c r="I490" s="29">
        <f t="shared" si="101"/>
        <v>6.473500000000001</v>
      </c>
      <c r="J490" s="29">
        <f t="shared" si="102"/>
        <v>0.017</v>
      </c>
      <c r="K490" s="19">
        <v>34</v>
      </c>
      <c r="L490" s="29">
        <f t="shared" si="103"/>
        <v>1.2280000000000002</v>
      </c>
      <c r="M490" s="29">
        <f t="shared" si="104"/>
        <v>0.0005</v>
      </c>
      <c r="N490" s="19">
        <v>1</v>
      </c>
    </row>
    <row r="491" spans="2:14" ht="12.75">
      <c r="B491" s="24">
        <v>7</v>
      </c>
      <c r="C491" s="29">
        <f t="shared" si="97"/>
        <v>4.331500000000001</v>
      </c>
      <c r="D491" s="29">
        <f t="shared" si="98"/>
        <v>0.0045</v>
      </c>
      <c r="E491" s="90">
        <v>9</v>
      </c>
      <c r="F491" s="29">
        <f t="shared" si="99"/>
        <v>11.551000000000002</v>
      </c>
      <c r="G491" s="29">
        <f t="shared" si="100"/>
        <v>0.0205</v>
      </c>
      <c r="H491" s="90">
        <v>41</v>
      </c>
      <c r="I491" s="29">
        <f t="shared" si="101"/>
        <v>6.490500000000002</v>
      </c>
      <c r="J491" s="29">
        <f t="shared" si="102"/>
        <v>0.017</v>
      </c>
      <c r="K491" s="19">
        <v>34</v>
      </c>
      <c r="L491" s="29">
        <f t="shared" si="103"/>
        <v>1.2285000000000001</v>
      </c>
      <c r="M491" s="29">
        <f t="shared" si="104"/>
        <v>0.0005</v>
      </c>
      <c r="N491" s="19">
        <v>1</v>
      </c>
    </row>
    <row r="492" spans="2:14" ht="12.75">
      <c r="B492" s="24">
        <v>8</v>
      </c>
      <c r="C492" s="29">
        <f t="shared" si="97"/>
        <v>4.343000000000001</v>
      </c>
      <c r="D492" s="29">
        <f t="shared" si="98"/>
        <v>0.0115</v>
      </c>
      <c r="E492" s="90">
        <v>23</v>
      </c>
      <c r="F492" s="29">
        <f t="shared" si="99"/>
        <v>11.575500000000002</v>
      </c>
      <c r="G492" s="29">
        <f t="shared" si="100"/>
        <v>0.0245</v>
      </c>
      <c r="H492" s="90">
        <v>49</v>
      </c>
      <c r="I492" s="29">
        <f t="shared" si="101"/>
        <v>6.511000000000002</v>
      </c>
      <c r="J492" s="29">
        <f t="shared" si="102"/>
        <v>0.0205</v>
      </c>
      <c r="K492" s="19">
        <v>41</v>
      </c>
      <c r="L492" s="29">
        <f t="shared" si="103"/>
        <v>1.231</v>
      </c>
      <c r="M492" s="29">
        <f t="shared" si="104"/>
        <v>0.0025</v>
      </c>
      <c r="N492" s="19">
        <v>5</v>
      </c>
    </row>
    <row r="493" spans="2:14" ht="12.75">
      <c r="B493" s="24">
        <v>9</v>
      </c>
      <c r="C493" s="29">
        <f t="shared" si="97"/>
        <v>4.371500000000001</v>
      </c>
      <c r="D493" s="29">
        <f t="shared" si="98"/>
        <v>0.0285</v>
      </c>
      <c r="E493" s="90">
        <v>57</v>
      </c>
      <c r="F493" s="29">
        <f t="shared" si="99"/>
        <v>11.6155</v>
      </c>
      <c r="G493" s="29">
        <f t="shared" si="100"/>
        <v>0.04</v>
      </c>
      <c r="H493" s="90">
        <v>80</v>
      </c>
      <c r="I493" s="29">
        <f t="shared" si="101"/>
        <v>6.544000000000002</v>
      </c>
      <c r="J493" s="29">
        <f t="shared" si="102"/>
        <v>0.033</v>
      </c>
      <c r="K493" s="19">
        <v>66</v>
      </c>
      <c r="L493" s="29">
        <f t="shared" si="103"/>
        <v>1.237</v>
      </c>
      <c r="M493" s="29">
        <f t="shared" si="104"/>
        <v>0.006</v>
      </c>
      <c r="N493" s="19">
        <v>12</v>
      </c>
    </row>
    <row r="494" spans="2:14" ht="12.75">
      <c r="B494" s="24">
        <v>10</v>
      </c>
      <c r="C494" s="29">
        <f t="shared" si="97"/>
        <v>4.405500000000001</v>
      </c>
      <c r="D494" s="29">
        <f t="shared" si="98"/>
        <v>0.034</v>
      </c>
      <c r="E494" s="90">
        <v>68</v>
      </c>
      <c r="F494" s="29">
        <f t="shared" si="99"/>
        <v>11.662500000000001</v>
      </c>
      <c r="G494" s="29">
        <f t="shared" si="100"/>
        <v>0.047</v>
      </c>
      <c r="H494" s="90">
        <v>94</v>
      </c>
      <c r="I494" s="29">
        <f t="shared" si="101"/>
        <v>6.589500000000002</v>
      </c>
      <c r="J494" s="29">
        <f t="shared" si="102"/>
        <v>0.0455</v>
      </c>
      <c r="K494" s="19">
        <v>91</v>
      </c>
      <c r="L494" s="29">
        <f t="shared" si="103"/>
        <v>1.2415</v>
      </c>
      <c r="M494" s="29">
        <f t="shared" si="104"/>
        <v>0.0045</v>
      </c>
      <c r="N494" s="19">
        <v>9</v>
      </c>
    </row>
    <row r="495" spans="2:14" ht="12.75">
      <c r="B495" s="24">
        <v>11</v>
      </c>
      <c r="C495" s="29">
        <f t="shared" si="97"/>
        <v>4.441000000000001</v>
      </c>
      <c r="D495" s="29">
        <f t="shared" si="98"/>
        <v>0.0355</v>
      </c>
      <c r="E495" s="90">
        <v>71</v>
      </c>
      <c r="F495" s="29">
        <f t="shared" si="99"/>
        <v>11.718000000000002</v>
      </c>
      <c r="G495" s="29">
        <f t="shared" si="100"/>
        <v>0.0555</v>
      </c>
      <c r="H495" s="90">
        <v>111</v>
      </c>
      <c r="I495" s="29">
        <f t="shared" si="101"/>
        <v>6.634500000000002</v>
      </c>
      <c r="J495" s="29">
        <f t="shared" si="102"/>
        <v>0.045</v>
      </c>
      <c r="K495" s="19">
        <v>90</v>
      </c>
      <c r="L495" s="29">
        <f t="shared" si="103"/>
        <v>1.2485</v>
      </c>
      <c r="M495" s="29">
        <f t="shared" si="104"/>
        <v>0.007</v>
      </c>
      <c r="N495" s="19">
        <v>14</v>
      </c>
    </row>
    <row r="496" spans="2:14" ht="12.75">
      <c r="B496" s="24">
        <v>12</v>
      </c>
      <c r="C496" s="29">
        <f t="shared" si="97"/>
        <v>4.482000000000001</v>
      </c>
      <c r="D496" s="29">
        <f t="shared" si="98"/>
        <v>0.041</v>
      </c>
      <c r="E496" s="90">
        <v>82</v>
      </c>
      <c r="F496" s="29">
        <f t="shared" si="99"/>
        <v>11.781000000000002</v>
      </c>
      <c r="G496" s="29">
        <f t="shared" si="100"/>
        <v>0.063</v>
      </c>
      <c r="H496" s="90">
        <v>126</v>
      </c>
      <c r="I496" s="29">
        <f t="shared" si="101"/>
        <v>6.686500000000001</v>
      </c>
      <c r="J496" s="29">
        <f t="shared" si="102"/>
        <v>0.052</v>
      </c>
      <c r="K496" s="19">
        <v>104</v>
      </c>
      <c r="L496" s="29">
        <f t="shared" si="103"/>
        <v>1.259</v>
      </c>
      <c r="M496" s="29">
        <f t="shared" si="104"/>
        <v>0.0105</v>
      </c>
      <c r="N496" s="19">
        <v>21</v>
      </c>
    </row>
    <row r="497" spans="2:14" ht="12.75">
      <c r="B497" s="24">
        <v>13</v>
      </c>
      <c r="C497" s="29">
        <f t="shared" si="97"/>
        <v>4.519000000000001</v>
      </c>
      <c r="D497" s="29">
        <f t="shared" si="98"/>
        <v>0.037</v>
      </c>
      <c r="E497" s="90">
        <v>74</v>
      </c>
      <c r="F497" s="29">
        <f t="shared" si="99"/>
        <v>11.822000000000003</v>
      </c>
      <c r="G497" s="29">
        <f t="shared" si="100"/>
        <v>0.041</v>
      </c>
      <c r="H497" s="90">
        <v>82</v>
      </c>
      <c r="I497" s="29">
        <f t="shared" si="101"/>
        <v>6.7360000000000015</v>
      </c>
      <c r="J497" s="29">
        <f t="shared" si="102"/>
        <v>0.0495</v>
      </c>
      <c r="K497" s="19">
        <v>99</v>
      </c>
      <c r="L497" s="29">
        <f t="shared" si="103"/>
        <v>1.2634999999999998</v>
      </c>
      <c r="M497" s="29">
        <f t="shared" si="104"/>
        <v>0.0045</v>
      </c>
      <c r="N497" s="19">
        <v>9</v>
      </c>
    </row>
    <row r="498" spans="2:14" ht="12.75">
      <c r="B498" s="24">
        <v>14</v>
      </c>
      <c r="C498" s="29">
        <f t="shared" si="97"/>
        <v>4.557500000000001</v>
      </c>
      <c r="D498" s="29">
        <f t="shared" si="98"/>
        <v>0.0385</v>
      </c>
      <c r="E498" s="90">
        <v>77</v>
      </c>
      <c r="F498" s="29">
        <f t="shared" si="99"/>
        <v>11.887000000000002</v>
      </c>
      <c r="G498" s="29">
        <f t="shared" si="100"/>
        <v>0.065</v>
      </c>
      <c r="H498" s="90">
        <v>130</v>
      </c>
      <c r="I498" s="29">
        <f t="shared" si="101"/>
        <v>6.784500000000001</v>
      </c>
      <c r="J498" s="29">
        <f t="shared" si="102"/>
        <v>0.0485</v>
      </c>
      <c r="K498" s="19">
        <v>97</v>
      </c>
      <c r="L498" s="29">
        <f t="shared" si="103"/>
        <v>1.2699999999999998</v>
      </c>
      <c r="M498" s="29">
        <f t="shared" si="104"/>
        <v>0.0065</v>
      </c>
      <c r="N498" s="19">
        <v>13</v>
      </c>
    </row>
    <row r="499" spans="2:14" ht="12.75">
      <c r="B499" s="24">
        <v>15</v>
      </c>
      <c r="C499" s="29">
        <f t="shared" si="97"/>
        <v>4.598500000000001</v>
      </c>
      <c r="D499" s="29">
        <f t="shared" si="98"/>
        <v>0.041</v>
      </c>
      <c r="E499" s="90">
        <v>82</v>
      </c>
      <c r="F499" s="29">
        <f t="shared" si="99"/>
        <v>11.943000000000001</v>
      </c>
      <c r="G499" s="29">
        <f t="shared" si="100"/>
        <v>0.056</v>
      </c>
      <c r="H499" s="90">
        <v>112</v>
      </c>
      <c r="I499" s="29">
        <f t="shared" si="101"/>
        <v>6.836000000000001</v>
      </c>
      <c r="J499" s="29">
        <f t="shared" si="102"/>
        <v>0.0515</v>
      </c>
      <c r="K499" s="19">
        <v>103</v>
      </c>
      <c r="L499" s="29">
        <f t="shared" si="103"/>
        <v>1.2784999999999997</v>
      </c>
      <c r="M499" s="29">
        <f t="shared" si="104"/>
        <v>0.0085</v>
      </c>
      <c r="N499" s="19">
        <v>17</v>
      </c>
    </row>
    <row r="500" spans="2:14" ht="12.75">
      <c r="B500" s="24">
        <v>16</v>
      </c>
      <c r="C500" s="29">
        <f t="shared" si="97"/>
        <v>4.638000000000002</v>
      </c>
      <c r="D500" s="29">
        <f t="shared" si="98"/>
        <v>0.0395</v>
      </c>
      <c r="E500" s="90">
        <v>79</v>
      </c>
      <c r="F500" s="29">
        <f t="shared" si="99"/>
        <v>12.001500000000002</v>
      </c>
      <c r="G500" s="29">
        <f t="shared" si="100"/>
        <v>0.0585</v>
      </c>
      <c r="H500" s="90">
        <v>117</v>
      </c>
      <c r="I500" s="29">
        <f t="shared" si="101"/>
        <v>6.885000000000002</v>
      </c>
      <c r="J500" s="29">
        <f t="shared" si="102"/>
        <v>0.049</v>
      </c>
      <c r="K500" s="19">
        <v>98</v>
      </c>
      <c r="L500" s="29">
        <f t="shared" si="103"/>
        <v>1.2844999999999998</v>
      </c>
      <c r="M500" s="29">
        <f t="shared" si="104"/>
        <v>0.006</v>
      </c>
      <c r="N500" s="19">
        <v>12</v>
      </c>
    </row>
    <row r="501" spans="2:14" ht="12.75">
      <c r="B501" s="24">
        <v>17</v>
      </c>
      <c r="C501" s="29">
        <f t="shared" si="97"/>
        <v>4.676000000000002</v>
      </c>
      <c r="D501" s="29">
        <f t="shared" si="98"/>
        <v>0.038</v>
      </c>
      <c r="E501" s="90">
        <v>76</v>
      </c>
      <c r="F501" s="29">
        <f t="shared" si="99"/>
        <v>12.036000000000001</v>
      </c>
      <c r="G501" s="29">
        <f t="shared" si="100"/>
        <v>0.0345</v>
      </c>
      <c r="H501" s="90">
        <v>69</v>
      </c>
      <c r="I501" s="29">
        <f t="shared" si="101"/>
        <v>6.930500000000001</v>
      </c>
      <c r="J501" s="29">
        <f t="shared" si="102"/>
        <v>0.0455</v>
      </c>
      <c r="K501" s="19">
        <v>91</v>
      </c>
      <c r="L501" s="29">
        <f t="shared" si="103"/>
        <v>1.2894999999999996</v>
      </c>
      <c r="M501" s="29">
        <f t="shared" si="104"/>
        <v>0.005</v>
      </c>
      <c r="N501" s="19">
        <v>10</v>
      </c>
    </row>
    <row r="502" spans="2:14" ht="12.75">
      <c r="B502" s="24">
        <v>18</v>
      </c>
      <c r="C502" s="29">
        <f t="shared" si="97"/>
        <v>4.712500000000002</v>
      </c>
      <c r="D502" s="29">
        <f t="shared" si="98"/>
        <v>0.0365</v>
      </c>
      <c r="E502" s="90">
        <v>73</v>
      </c>
      <c r="F502" s="29">
        <f t="shared" si="99"/>
        <v>12.064000000000002</v>
      </c>
      <c r="G502" s="29">
        <f t="shared" si="100"/>
        <v>0.028</v>
      </c>
      <c r="H502" s="90">
        <v>56</v>
      </c>
      <c r="I502" s="29">
        <f t="shared" si="101"/>
        <v>6.9620000000000015</v>
      </c>
      <c r="J502" s="29">
        <f t="shared" si="102"/>
        <v>0.0315</v>
      </c>
      <c r="K502" s="19">
        <v>63</v>
      </c>
      <c r="L502" s="29">
        <f t="shared" si="103"/>
        <v>1.2949999999999997</v>
      </c>
      <c r="M502" s="29">
        <f t="shared" si="104"/>
        <v>0.0055</v>
      </c>
      <c r="N502" s="19">
        <v>11</v>
      </c>
    </row>
    <row r="503" spans="2:14" ht="12.75">
      <c r="B503" s="24">
        <v>19</v>
      </c>
      <c r="C503" s="29">
        <f t="shared" si="97"/>
        <v>4.722000000000002</v>
      </c>
      <c r="D503" s="29">
        <f t="shared" si="98"/>
        <v>0.0095</v>
      </c>
      <c r="E503" s="90">
        <v>19</v>
      </c>
      <c r="F503" s="29">
        <f t="shared" si="99"/>
        <v>12.082500000000001</v>
      </c>
      <c r="G503" s="29">
        <f t="shared" si="100"/>
        <v>0.0185</v>
      </c>
      <c r="H503" s="90">
        <v>37</v>
      </c>
      <c r="I503" s="29">
        <f t="shared" si="101"/>
        <v>6.970500000000001</v>
      </c>
      <c r="J503" s="29">
        <f t="shared" si="102"/>
        <v>0.0085</v>
      </c>
      <c r="K503" s="19">
        <v>17</v>
      </c>
      <c r="L503" s="29">
        <f t="shared" si="103"/>
        <v>1.2949999999999997</v>
      </c>
      <c r="M503" s="29">
        <f t="shared" si="104"/>
        <v>0</v>
      </c>
      <c r="N503" s="19">
        <v>0</v>
      </c>
    </row>
    <row r="504" spans="2:14" ht="12.75">
      <c r="B504" s="24">
        <v>20</v>
      </c>
      <c r="C504" s="29">
        <f t="shared" si="97"/>
        <v>4.726500000000002</v>
      </c>
      <c r="D504" s="29">
        <f t="shared" si="98"/>
        <v>0.0045</v>
      </c>
      <c r="E504" s="90">
        <v>9</v>
      </c>
      <c r="F504" s="29">
        <f t="shared" si="99"/>
        <v>12.100000000000001</v>
      </c>
      <c r="G504" s="29">
        <f t="shared" si="100"/>
        <v>0.0175</v>
      </c>
      <c r="H504" s="90">
        <v>35</v>
      </c>
      <c r="I504" s="29">
        <f t="shared" si="101"/>
        <v>6.978500000000001</v>
      </c>
      <c r="J504" s="29">
        <f t="shared" si="102"/>
        <v>0.008</v>
      </c>
      <c r="K504" s="19">
        <v>16</v>
      </c>
      <c r="L504" s="29">
        <f t="shared" si="103"/>
        <v>1.2949999999999997</v>
      </c>
      <c r="M504" s="29">
        <f t="shared" si="104"/>
        <v>0</v>
      </c>
      <c r="N504" s="19">
        <v>0</v>
      </c>
    </row>
    <row r="505" spans="2:14" ht="12.75">
      <c r="B505" s="24">
        <v>21</v>
      </c>
      <c r="C505" s="29">
        <f t="shared" si="97"/>
        <v>4.7310000000000025</v>
      </c>
      <c r="D505" s="29">
        <f t="shared" si="98"/>
        <v>0.0045</v>
      </c>
      <c r="E505" s="90">
        <v>9</v>
      </c>
      <c r="F505" s="29">
        <f t="shared" si="99"/>
        <v>12.116500000000002</v>
      </c>
      <c r="G505" s="29">
        <f t="shared" si="100"/>
        <v>0.0165</v>
      </c>
      <c r="H505" s="90">
        <v>33</v>
      </c>
      <c r="I505" s="29">
        <f t="shared" si="101"/>
        <v>6.9860000000000015</v>
      </c>
      <c r="J505" s="29">
        <f t="shared" si="102"/>
        <v>0.0075</v>
      </c>
      <c r="K505" s="19">
        <v>15</v>
      </c>
      <c r="L505" s="29">
        <f t="shared" si="103"/>
        <v>1.2949999999999997</v>
      </c>
      <c r="M505" s="29">
        <f t="shared" si="104"/>
        <v>0</v>
      </c>
      <c r="N505" s="19">
        <v>0</v>
      </c>
    </row>
    <row r="506" spans="2:14" ht="12.75">
      <c r="B506" s="24">
        <v>22</v>
      </c>
      <c r="C506" s="29">
        <f t="shared" si="97"/>
        <v>4.735500000000003</v>
      </c>
      <c r="D506" s="29">
        <f t="shared" si="98"/>
        <v>0.0045</v>
      </c>
      <c r="E506" s="90">
        <v>9</v>
      </c>
      <c r="F506" s="29">
        <f t="shared" si="99"/>
        <v>12.133000000000003</v>
      </c>
      <c r="G506" s="29">
        <f t="shared" si="100"/>
        <v>0.0165</v>
      </c>
      <c r="H506" s="90">
        <v>33</v>
      </c>
      <c r="I506" s="29">
        <f t="shared" si="101"/>
        <v>6.9940000000000015</v>
      </c>
      <c r="J506" s="29">
        <f t="shared" si="102"/>
        <v>0.008</v>
      </c>
      <c r="K506" s="19">
        <v>16</v>
      </c>
      <c r="L506" s="29">
        <f t="shared" si="103"/>
        <v>1.2954999999999997</v>
      </c>
      <c r="M506" s="29">
        <f t="shared" si="104"/>
        <v>0.0005</v>
      </c>
      <c r="N506" s="19">
        <v>1</v>
      </c>
    </row>
    <row r="507" spans="2:14" ht="12.75">
      <c r="B507" s="24">
        <v>23</v>
      </c>
      <c r="C507" s="29">
        <f t="shared" si="97"/>
        <v>4.740000000000003</v>
      </c>
      <c r="D507" s="29">
        <f t="shared" si="98"/>
        <v>0.0045</v>
      </c>
      <c r="E507" s="90">
        <v>9</v>
      </c>
      <c r="F507" s="29">
        <f t="shared" si="99"/>
        <v>12.149000000000003</v>
      </c>
      <c r="G507" s="29">
        <f t="shared" si="100"/>
        <v>0.016</v>
      </c>
      <c r="H507" s="90">
        <v>32</v>
      </c>
      <c r="I507" s="29">
        <f t="shared" si="101"/>
        <v>7.002000000000002</v>
      </c>
      <c r="J507" s="29">
        <f t="shared" si="102"/>
        <v>0.008</v>
      </c>
      <c r="K507" s="19">
        <v>16</v>
      </c>
      <c r="L507" s="29">
        <f t="shared" si="103"/>
        <v>1.2964999999999995</v>
      </c>
      <c r="M507" s="29">
        <f t="shared" si="104"/>
        <v>0.001</v>
      </c>
      <c r="N507" s="19">
        <v>2</v>
      </c>
    </row>
    <row r="508" spans="2:14" ht="12.75">
      <c r="B508" s="24">
        <v>24</v>
      </c>
      <c r="C508" s="29">
        <f t="shared" si="97"/>
        <v>4.744500000000003</v>
      </c>
      <c r="D508" s="29">
        <f t="shared" si="98"/>
        <v>0.0045</v>
      </c>
      <c r="E508" s="90">
        <v>9</v>
      </c>
      <c r="F508" s="29">
        <f t="shared" si="99"/>
        <v>12.164500000000002</v>
      </c>
      <c r="G508" s="29">
        <f t="shared" si="100"/>
        <v>0.0155</v>
      </c>
      <c r="H508" s="90">
        <v>31</v>
      </c>
      <c r="I508" s="29">
        <f t="shared" si="101"/>
        <v>7.010000000000002</v>
      </c>
      <c r="J508" s="29">
        <f t="shared" si="102"/>
        <v>0.008</v>
      </c>
      <c r="K508" s="19">
        <v>16</v>
      </c>
      <c r="L508" s="29">
        <f t="shared" si="103"/>
        <v>1.2974999999999994</v>
      </c>
      <c r="M508" s="29">
        <f t="shared" si="104"/>
        <v>0.001</v>
      </c>
      <c r="N508" s="19">
        <v>2</v>
      </c>
    </row>
    <row r="509" spans="2:14" ht="12.75">
      <c r="B509" s="24" t="s">
        <v>4</v>
      </c>
      <c r="C509" s="22"/>
      <c r="D509" s="22"/>
      <c r="E509" s="22">
        <f>SUM(E485:E508)</f>
        <v>889</v>
      </c>
      <c r="F509" s="22"/>
      <c r="G509" s="22"/>
      <c r="H509" s="22">
        <f>SUM(H485:H508)</f>
        <v>1469</v>
      </c>
      <c r="I509" s="23"/>
      <c r="J509" s="23"/>
      <c r="K509" s="22">
        <f>SUM(K485:K508)</f>
        <v>1280</v>
      </c>
      <c r="L509" s="23"/>
      <c r="M509" s="23"/>
      <c r="N509" s="22">
        <f>SUM(N485:N508)</f>
        <v>155</v>
      </c>
    </row>
    <row r="510" spans="2:14" ht="15">
      <c r="B510" s="25"/>
      <c r="C510" s="25"/>
      <c r="D510" s="25"/>
      <c r="E510" s="25"/>
      <c r="F510" s="25"/>
      <c r="G510" s="25"/>
      <c r="H510" s="69" t="s">
        <v>99</v>
      </c>
      <c r="I510" s="69"/>
      <c r="J510" s="69"/>
      <c r="K510" s="69"/>
      <c r="L510" s="69"/>
      <c r="M510" s="69"/>
      <c r="N510" s="69"/>
    </row>
    <row r="512" spans="2:14" ht="15">
      <c r="B512" s="12" t="s">
        <v>27</v>
      </c>
      <c r="C512" s="13"/>
      <c r="D512" s="13"/>
      <c r="E512" s="13"/>
      <c r="F512" s="67">
        <v>900411</v>
      </c>
      <c r="G512" s="67"/>
      <c r="H512" s="67"/>
      <c r="I512" s="67"/>
      <c r="J512" s="67"/>
      <c r="K512" s="13"/>
      <c r="L512" s="68" t="s">
        <v>45</v>
      </c>
      <c r="M512" s="68"/>
      <c r="N512" s="68"/>
    </row>
    <row r="513" spans="2:14" ht="15">
      <c r="B513" s="12" t="s">
        <v>29</v>
      </c>
      <c r="C513" s="13"/>
      <c r="D513" s="13"/>
      <c r="E513" s="13"/>
      <c r="F513" s="61" t="s">
        <v>30</v>
      </c>
      <c r="G513" s="61"/>
      <c r="H513" s="61"/>
      <c r="I513" s="61"/>
      <c r="J513" s="61"/>
      <c r="K513" s="13"/>
      <c r="L513" s="61" t="s">
        <v>8</v>
      </c>
      <c r="M513" s="61"/>
      <c r="N513" s="61"/>
    </row>
    <row r="514" spans="2:14" ht="15">
      <c r="B514" s="12" t="s">
        <v>31</v>
      </c>
      <c r="C514" s="13"/>
      <c r="D514" s="13"/>
      <c r="E514" s="13"/>
      <c r="F514" s="62" t="s">
        <v>32</v>
      </c>
      <c r="G514" s="62"/>
      <c r="H514" s="62"/>
      <c r="I514" s="62"/>
      <c r="J514" s="62"/>
      <c r="K514" s="13"/>
      <c r="L514" s="63" t="s">
        <v>33</v>
      </c>
      <c r="M514" s="63"/>
      <c r="N514" s="63"/>
    </row>
    <row r="515" spans="2:14" ht="15">
      <c r="B515" s="13"/>
      <c r="C515" s="13"/>
      <c r="D515" s="64" t="s">
        <v>98</v>
      </c>
      <c r="E515" s="64"/>
      <c r="F515" s="64"/>
      <c r="G515" s="64"/>
      <c r="H515" s="64"/>
      <c r="I515" s="64"/>
      <c r="J515" s="64"/>
      <c r="K515" s="64"/>
      <c r="L515" s="64"/>
      <c r="M515" s="15"/>
      <c r="N515" s="15"/>
    </row>
    <row r="516" spans="2:14" ht="15.75"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2:14" ht="12.75">
      <c r="B517" s="65" t="s">
        <v>1</v>
      </c>
      <c r="C517" s="66" t="s">
        <v>2</v>
      </c>
      <c r="D517" s="66"/>
      <c r="E517" s="66"/>
      <c r="F517" s="66"/>
      <c r="G517" s="66"/>
      <c r="H517" s="66"/>
      <c r="I517" s="66" t="s">
        <v>3</v>
      </c>
      <c r="J517" s="66"/>
      <c r="K517" s="66"/>
      <c r="L517" s="66"/>
      <c r="M517" s="66"/>
      <c r="N517" s="66"/>
    </row>
    <row r="518" spans="2:14" ht="12.75">
      <c r="B518" s="65"/>
      <c r="C518" s="60" t="s">
        <v>90</v>
      </c>
      <c r="D518" s="60"/>
      <c r="E518" s="60"/>
      <c r="F518" s="60" t="s">
        <v>91</v>
      </c>
      <c r="G518" s="60"/>
      <c r="H518" s="60"/>
      <c r="I518" s="60" t="s">
        <v>90</v>
      </c>
      <c r="J518" s="60"/>
      <c r="K518" s="60"/>
      <c r="L518" s="60" t="s">
        <v>91</v>
      </c>
      <c r="M518" s="60"/>
      <c r="N518" s="60"/>
    </row>
    <row r="519" spans="2:14" ht="12.75">
      <c r="B519" s="65"/>
      <c r="C519" s="60" t="s">
        <v>92</v>
      </c>
      <c r="D519" s="60"/>
      <c r="E519" s="60"/>
      <c r="F519" s="60" t="s">
        <v>92</v>
      </c>
      <c r="G519" s="60"/>
      <c r="H519" s="60"/>
      <c r="I519" s="60" t="s">
        <v>92</v>
      </c>
      <c r="J519" s="60"/>
      <c r="K519" s="60"/>
      <c r="L519" s="60" t="s">
        <v>92</v>
      </c>
      <c r="M519" s="60"/>
      <c r="N519" s="60"/>
    </row>
    <row r="520" spans="2:14" ht="33.75">
      <c r="B520" s="65"/>
      <c r="C520" s="18" t="s">
        <v>5</v>
      </c>
      <c r="D520" s="18" t="s">
        <v>6</v>
      </c>
      <c r="E520" s="18" t="s">
        <v>7</v>
      </c>
      <c r="F520" s="18" t="s">
        <v>5</v>
      </c>
      <c r="G520" s="18" t="s">
        <v>6</v>
      </c>
      <c r="H520" s="18" t="s">
        <v>7</v>
      </c>
      <c r="I520" s="18" t="s">
        <v>5</v>
      </c>
      <c r="J520" s="18" t="s">
        <v>6</v>
      </c>
      <c r="K520" s="18" t="s">
        <v>7</v>
      </c>
      <c r="L520" s="18" t="s">
        <v>5</v>
      </c>
      <c r="M520" s="18" t="s">
        <v>6</v>
      </c>
      <c r="N520" s="18" t="s">
        <v>7</v>
      </c>
    </row>
    <row r="521" spans="2:14" ht="12.75">
      <c r="B521" s="19">
        <v>1</v>
      </c>
      <c r="C521" s="19">
        <v>2</v>
      </c>
      <c r="D521" s="19">
        <v>3</v>
      </c>
      <c r="E521" s="19">
        <v>4</v>
      </c>
      <c r="F521" s="19">
        <v>5</v>
      </c>
      <c r="G521" s="19">
        <v>6</v>
      </c>
      <c r="H521" s="19">
        <v>7</v>
      </c>
      <c r="I521" s="19">
        <v>5</v>
      </c>
      <c r="J521" s="19">
        <v>6</v>
      </c>
      <c r="K521" s="19">
        <v>7</v>
      </c>
      <c r="L521" s="19">
        <v>11</v>
      </c>
      <c r="M521" s="19">
        <v>12</v>
      </c>
      <c r="N521" s="19">
        <v>13</v>
      </c>
    </row>
    <row r="522" spans="2:14" ht="12.75">
      <c r="B522" s="24">
        <v>0</v>
      </c>
      <c r="C522" s="29">
        <v>5768.58</v>
      </c>
      <c r="D522" s="29"/>
      <c r="E522" s="19"/>
      <c r="F522" s="29">
        <v>3986.02</v>
      </c>
      <c r="G522" s="29"/>
      <c r="H522" s="19"/>
      <c r="I522" s="29">
        <v>3320.84</v>
      </c>
      <c r="J522" s="29"/>
      <c r="K522" s="19"/>
      <c r="L522" s="29">
        <v>1986.73</v>
      </c>
      <c r="M522" s="29"/>
      <c r="N522" s="19"/>
    </row>
    <row r="523" spans="2:14" ht="12.75">
      <c r="B523" s="24">
        <v>1</v>
      </c>
      <c r="C523" s="29">
        <f>C522+D523</f>
        <v>5768.65</v>
      </c>
      <c r="D523" s="29">
        <f>E523/20000</f>
        <v>0.07</v>
      </c>
      <c r="E523" s="91">
        <v>1400</v>
      </c>
      <c r="F523" s="29">
        <f>F522+G523</f>
        <v>3986.07</v>
      </c>
      <c r="G523" s="29">
        <f>H523/20000</f>
        <v>0.05</v>
      </c>
      <c r="H523" s="90">
        <v>1000</v>
      </c>
      <c r="I523" s="29">
        <f>I522+J523</f>
        <v>3320.86</v>
      </c>
      <c r="J523" s="29">
        <f>K523/20000</f>
        <v>0.02</v>
      </c>
      <c r="K523" s="90">
        <v>400</v>
      </c>
      <c r="L523" s="29">
        <f>L522+M523</f>
        <v>1986.7450000000001</v>
      </c>
      <c r="M523" s="29">
        <f>N523/20000</f>
        <v>0.015</v>
      </c>
      <c r="N523" s="90">
        <v>300</v>
      </c>
    </row>
    <row r="524" spans="2:14" ht="12.75">
      <c r="B524" s="24">
        <v>2</v>
      </c>
      <c r="C524" s="29">
        <f aca="true" t="shared" si="105" ref="C524:C546">C523+D524</f>
        <v>5768.735</v>
      </c>
      <c r="D524" s="29">
        <f aca="true" t="shared" si="106" ref="D524:D546">E524/20000</f>
        <v>0.085</v>
      </c>
      <c r="E524" s="91">
        <v>1700</v>
      </c>
      <c r="F524" s="29">
        <f aca="true" t="shared" si="107" ref="F524:F546">F523+G524</f>
        <v>3986.1200000000003</v>
      </c>
      <c r="G524" s="29">
        <f aca="true" t="shared" si="108" ref="G524:G546">H524/20000</f>
        <v>0.05</v>
      </c>
      <c r="H524" s="90">
        <v>1000</v>
      </c>
      <c r="I524" s="29">
        <f aca="true" t="shared" si="109" ref="I524:I546">I523+J524</f>
        <v>3320.88</v>
      </c>
      <c r="J524" s="29">
        <f aca="true" t="shared" si="110" ref="J524:J546">K524/20000</f>
        <v>0.02</v>
      </c>
      <c r="K524" s="90">
        <v>400</v>
      </c>
      <c r="L524" s="29">
        <f aca="true" t="shared" si="111" ref="L524:L546">L523+M524</f>
        <v>1986.7600000000002</v>
      </c>
      <c r="M524" s="29">
        <f aca="true" t="shared" si="112" ref="M524:M546">N524/20000</f>
        <v>0.015</v>
      </c>
      <c r="N524" s="90">
        <v>300</v>
      </c>
    </row>
    <row r="525" spans="2:14" ht="12.75">
      <c r="B525" s="24">
        <v>3</v>
      </c>
      <c r="C525" s="29">
        <f t="shared" si="105"/>
        <v>5768.799999999999</v>
      </c>
      <c r="D525" s="29">
        <f t="shared" si="106"/>
        <v>0.065</v>
      </c>
      <c r="E525" s="91">
        <v>1300</v>
      </c>
      <c r="F525" s="29">
        <f t="shared" si="107"/>
        <v>3986.1600000000003</v>
      </c>
      <c r="G525" s="29">
        <f t="shared" si="108"/>
        <v>0.04</v>
      </c>
      <c r="H525" s="90">
        <v>800</v>
      </c>
      <c r="I525" s="29">
        <f t="shared" si="109"/>
        <v>3320.9</v>
      </c>
      <c r="J525" s="29">
        <f t="shared" si="110"/>
        <v>0.02</v>
      </c>
      <c r="K525" s="90">
        <v>400</v>
      </c>
      <c r="L525" s="29">
        <f t="shared" si="111"/>
        <v>1986.7750000000003</v>
      </c>
      <c r="M525" s="29">
        <f t="shared" si="112"/>
        <v>0.015</v>
      </c>
      <c r="N525" s="90">
        <v>300</v>
      </c>
    </row>
    <row r="526" spans="2:14" ht="12.75">
      <c r="B526" s="24">
        <v>4</v>
      </c>
      <c r="C526" s="29">
        <f t="shared" si="105"/>
        <v>5768.855</v>
      </c>
      <c r="D526" s="29">
        <f t="shared" si="106"/>
        <v>0.055</v>
      </c>
      <c r="E526" s="91">
        <v>1100</v>
      </c>
      <c r="F526" s="29">
        <f t="shared" si="107"/>
        <v>3986.2000000000003</v>
      </c>
      <c r="G526" s="29">
        <f t="shared" si="108"/>
        <v>0.04</v>
      </c>
      <c r="H526" s="90">
        <v>800</v>
      </c>
      <c r="I526" s="29">
        <f t="shared" si="109"/>
        <v>3320.92</v>
      </c>
      <c r="J526" s="29">
        <f t="shared" si="110"/>
        <v>0.02</v>
      </c>
      <c r="K526" s="90">
        <v>400</v>
      </c>
      <c r="L526" s="29">
        <f t="shared" si="111"/>
        <v>1986.7900000000004</v>
      </c>
      <c r="M526" s="29">
        <f t="shared" si="112"/>
        <v>0.015</v>
      </c>
      <c r="N526" s="90">
        <v>300</v>
      </c>
    </row>
    <row r="527" spans="2:14" ht="12.75">
      <c r="B527" s="24">
        <v>5</v>
      </c>
      <c r="C527" s="29">
        <f t="shared" si="105"/>
        <v>5768.94</v>
      </c>
      <c r="D527" s="29">
        <f t="shared" si="106"/>
        <v>0.085</v>
      </c>
      <c r="E527" s="91">
        <v>1700</v>
      </c>
      <c r="F527" s="29">
        <f t="shared" si="107"/>
        <v>3986.2450000000003</v>
      </c>
      <c r="G527" s="29">
        <f t="shared" si="108"/>
        <v>0.045</v>
      </c>
      <c r="H527" s="90">
        <v>900</v>
      </c>
      <c r="I527" s="29">
        <f t="shared" si="109"/>
        <v>3320.94</v>
      </c>
      <c r="J527" s="29">
        <f t="shared" si="110"/>
        <v>0.02</v>
      </c>
      <c r="K527" s="90">
        <v>400</v>
      </c>
      <c r="L527" s="29">
        <f t="shared" si="111"/>
        <v>1986.8050000000005</v>
      </c>
      <c r="M527" s="29">
        <f t="shared" si="112"/>
        <v>0.015</v>
      </c>
      <c r="N527" s="90">
        <v>300</v>
      </c>
    </row>
    <row r="528" spans="2:14" ht="12.75">
      <c r="B528" s="24">
        <v>6</v>
      </c>
      <c r="C528" s="29">
        <f t="shared" si="105"/>
        <v>5768.99</v>
      </c>
      <c r="D528" s="29">
        <f t="shared" si="106"/>
        <v>0.05</v>
      </c>
      <c r="E528" s="91">
        <v>1000</v>
      </c>
      <c r="F528" s="29">
        <f t="shared" si="107"/>
        <v>3986.3</v>
      </c>
      <c r="G528" s="29">
        <f t="shared" si="108"/>
        <v>0.055</v>
      </c>
      <c r="H528" s="90">
        <v>1100</v>
      </c>
      <c r="I528" s="29">
        <f t="shared" si="109"/>
        <v>3320.955</v>
      </c>
      <c r="J528" s="29">
        <f t="shared" si="110"/>
        <v>0.015</v>
      </c>
      <c r="K528" s="90">
        <v>300</v>
      </c>
      <c r="L528" s="29">
        <f t="shared" si="111"/>
        <v>1986.8250000000005</v>
      </c>
      <c r="M528" s="29">
        <f t="shared" si="112"/>
        <v>0.02</v>
      </c>
      <c r="N528" s="90">
        <v>400</v>
      </c>
    </row>
    <row r="529" spans="2:14" ht="12.75">
      <c r="B529" s="24">
        <v>7</v>
      </c>
      <c r="C529" s="29">
        <f t="shared" si="105"/>
        <v>5769.054999999999</v>
      </c>
      <c r="D529" s="29">
        <f t="shared" si="106"/>
        <v>0.065</v>
      </c>
      <c r="E529" s="91">
        <v>1300</v>
      </c>
      <c r="F529" s="29">
        <f t="shared" si="107"/>
        <v>3986.3500000000004</v>
      </c>
      <c r="G529" s="29">
        <f t="shared" si="108"/>
        <v>0.05</v>
      </c>
      <c r="H529" s="90">
        <v>1000</v>
      </c>
      <c r="I529" s="29">
        <f t="shared" si="109"/>
        <v>3320.975</v>
      </c>
      <c r="J529" s="29">
        <f t="shared" si="110"/>
        <v>0.02</v>
      </c>
      <c r="K529" s="90">
        <v>400</v>
      </c>
      <c r="L529" s="29">
        <f t="shared" si="111"/>
        <v>1986.8400000000006</v>
      </c>
      <c r="M529" s="29">
        <f t="shared" si="112"/>
        <v>0.015</v>
      </c>
      <c r="N529" s="90">
        <v>300</v>
      </c>
    </row>
    <row r="530" spans="2:14" ht="12.75">
      <c r="B530" s="24">
        <v>8</v>
      </c>
      <c r="C530" s="29">
        <f t="shared" si="105"/>
        <v>5769.134999999999</v>
      </c>
      <c r="D530" s="29">
        <f t="shared" si="106"/>
        <v>0.08</v>
      </c>
      <c r="E530" s="91">
        <v>1600</v>
      </c>
      <c r="F530" s="29">
        <f t="shared" si="107"/>
        <v>3986.4100000000003</v>
      </c>
      <c r="G530" s="29">
        <f t="shared" si="108"/>
        <v>0.06</v>
      </c>
      <c r="H530" s="90">
        <v>1200</v>
      </c>
      <c r="I530" s="29">
        <f t="shared" si="109"/>
        <v>3321.015</v>
      </c>
      <c r="J530" s="29">
        <f t="shared" si="110"/>
        <v>0.04</v>
      </c>
      <c r="K530" s="90">
        <v>800</v>
      </c>
      <c r="L530" s="29">
        <f t="shared" si="111"/>
        <v>1986.8600000000006</v>
      </c>
      <c r="M530" s="29">
        <f t="shared" si="112"/>
        <v>0.02</v>
      </c>
      <c r="N530" s="90">
        <v>400</v>
      </c>
    </row>
    <row r="531" spans="2:14" ht="12.75">
      <c r="B531" s="24">
        <v>9</v>
      </c>
      <c r="C531" s="29">
        <f t="shared" si="105"/>
        <v>5769.235</v>
      </c>
      <c r="D531" s="29">
        <f t="shared" si="106"/>
        <v>0.1</v>
      </c>
      <c r="E531" s="91">
        <v>2000</v>
      </c>
      <c r="F531" s="29">
        <f t="shared" si="107"/>
        <v>3986.4900000000002</v>
      </c>
      <c r="G531" s="29">
        <f t="shared" si="108"/>
        <v>0.08</v>
      </c>
      <c r="H531" s="90">
        <v>1600</v>
      </c>
      <c r="I531" s="29">
        <f t="shared" si="109"/>
        <v>3321.065</v>
      </c>
      <c r="J531" s="29">
        <f t="shared" si="110"/>
        <v>0.05</v>
      </c>
      <c r="K531" s="90">
        <v>1000</v>
      </c>
      <c r="L531" s="29">
        <f t="shared" si="111"/>
        <v>1986.9100000000005</v>
      </c>
      <c r="M531" s="29">
        <f t="shared" si="112"/>
        <v>0.05</v>
      </c>
      <c r="N531" s="90">
        <v>1000</v>
      </c>
    </row>
    <row r="532" spans="2:14" ht="12.75">
      <c r="B532" s="24">
        <v>10</v>
      </c>
      <c r="C532" s="29">
        <f t="shared" si="105"/>
        <v>5769.335</v>
      </c>
      <c r="D532" s="29">
        <f t="shared" si="106"/>
        <v>0.1</v>
      </c>
      <c r="E532" s="91">
        <v>2000</v>
      </c>
      <c r="F532" s="29">
        <f t="shared" si="107"/>
        <v>3986.57</v>
      </c>
      <c r="G532" s="29">
        <f t="shared" si="108"/>
        <v>0.08</v>
      </c>
      <c r="H532" s="90">
        <v>1600</v>
      </c>
      <c r="I532" s="29">
        <f t="shared" si="109"/>
        <v>3321.12</v>
      </c>
      <c r="J532" s="29">
        <f t="shared" si="110"/>
        <v>0.055</v>
      </c>
      <c r="K532" s="90">
        <v>1100</v>
      </c>
      <c r="L532" s="29">
        <f t="shared" si="111"/>
        <v>1986.9550000000006</v>
      </c>
      <c r="M532" s="29">
        <f t="shared" si="112"/>
        <v>0.045</v>
      </c>
      <c r="N532" s="90">
        <v>900</v>
      </c>
    </row>
    <row r="533" spans="2:14" ht="12.75">
      <c r="B533" s="24">
        <v>11</v>
      </c>
      <c r="C533" s="29">
        <f t="shared" si="105"/>
        <v>5769.44</v>
      </c>
      <c r="D533" s="29">
        <f t="shared" si="106"/>
        <v>0.105</v>
      </c>
      <c r="E533" s="91">
        <v>2100</v>
      </c>
      <c r="F533" s="29">
        <f t="shared" si="107"/>
        <v>3986.675</v>
      </c>
      <c r="G533" s="29">
        <f t="shared" si="108"/>
        <v>0.105</v>
      </c>
      <c r="H533" s="90">
        <v>2100</v>
      </c>
      <c r="I533" s="29">
        <f t="shared" si="109"/>
        <v>3321.1749999999997</v>
      </c>
      <c r="J533" s="29">
        <f t="shared" si="110"/>
        <v>0.055</v>
      </c>
      <c r="K533" s="90">
        <v>1100</v>
      </c>
      <c r="L533" s="29">
        <f t="shared" si="111"/>
        <v>1987.0150000000006</v>
      </c>
      <c r="M533" s="29">
        <f t="shared" si="112"/>
        <v>0.06</v>
      </c>
      <c r="N533" s="90">
        <v>1200</v>
      </c>
    </row>
    <row r="534" spans="2:14" ht="12.75">
      <c r="B534" s="24">
        <v>12</v>
      </c>
      <c r="C534" s="29">
        <f t="shared" si="105"/>
        <v>5769.544999999999</v>
      </c>
      <c r="D534" s="29">
        <f t="shared" si="106"/>
        <v>0.105</v>
      </c>
      <c r="E534" s="91">
        <v>2100</v>
      </c>
      <c r="F534" s="29">
        <f t="shared" si="107"/>
        <v>3986.7650000000003</v>
      </c>
      <c r="G534" s="29">
        <f t="shared" si="108"/>
        <v>0.09</v>
      </c>
      <c r="H534" s="90">
        <v>1800</v>
      </c>
      <c r="I534" s="29">
        <f t="shared" si="109"/>
        <v>3321.225</v>
      </c>
      <c r="J534" s="29">
        <f t="shared" si="110"/>
        <v>0.05</v>
      </c>
      <c r="K534" s="90">
        <v>1000</v>
      </c>
      <c r="L534" s="29">
        <f t="shared" si="111"/>
        <v>1987.0550000000005</v>
      </c>
      <c r="M534" s="29">
        <f t="shared" si="112"/>
        <v>0.04</v>
      </c>
      <c r="N534" s="90">
        <v>800</v>
      </c>
    </row>
    <row r="535" spans="2:14" ht="12.75">
      <c r="B535" s="24">
        <v>13</v>
      </c>
      <c r="C535" s="29">
        <f t="shared" si="105"/>
        <v>5769.624999999999</v>
      </c>
      <c r="D535" s="29">
        <f t="shared" si="106"/>
        <v>0.08</v>
      </c>
      <c r="E535" s="91">
        <v>1600</v>
      </c>
      <c r="F535" s="29">
        <f t="shared" si="107"/>
        <v>3986.8650000000002</v>
      </c>
      <c r="G535" s="29">
        <f t="shared" si="108"/>
        <v>0.1</v>
      </c>
      <c r="H535" s="90">
        <v>2000</v>
      </c>
      <c r="I535" s="29">
        <f t="shared" si="109"/>
        <v>3321.27</v>
      </c>
      <c r="J535" s="29">
        <f t="shared" si="110"/>
        <v>0.045</v>
      </c>
      <c r="K535" s="90">
        <v>900</v>
      </c>
      <c r="L535" s="29">
        <f t="shared" si="111"/>
        <v>1987.1150000000005</v>
      </c>
      <c r="M535" s="29">
        <f t="shared" si="112"/>
        <v>0.06</v>
      </c>
      <c r="N535" s="90">
        <v>1200</v>
      </c>
    </row>
    <row r="536" spans="2:14" ht="12.75">
      <c r="B536" s="24">
        <v>14</v>
      </c>
      <c r="C536" s="29">
        <f t="shared" si="105"/>
        <v>5769.709999999999</v>
      </c>
      <c r="D536" s="29">
        <f t="shared" si="106"/>
        <v>0.085</v>
      </c>
      <c r="E536" s="91">
        <v>1700</v>
      </c>
      <c r="F536" s="29">
        <f t="shared" si="107"/>
        <v>3986.965</v>
      </c>
      <c r="G536" s="29">
        <f t="shared" si="108"/>
        <v>0.1</v>
      </c>
      <c r="H536" s="90">
        <v>2000</v>
      </c>
      <c r="I536" s="29">
        <f t="shared" si="109"/>
        <v>3321.32</v>
      </c>
      <c r="J536" s="29">
        <f t="shared" si="110"/>
        <v>0.05</v>
      </c>
      <c r="K536" s="90">
        <v>1000</v>
      </c>
      <c r="L536" s="29">
        <f t="shared" si="111"/>
        <v>1987.1650000000004</v>
      </c>
      <c r="M536" s="29">
        <f t="shared" si="112"/>
        <v>0.05</v>
      </c>
      <c r="N536" s="90">
        <v>1000</v>
      </c>
    </row>
    <row r="537" spans="2:14" ht="12.75">
      <c r="B537" s="24">
        <v>15</v>
      </c>
      <c r="C537" s="29">
        <f t="shared" si="105"/>
        <v>5769.814999999999</v>
      </c>
      <c r="D537" s="29">
        <f t="shared" si="106"/>
        <v>0.105</v>
      </c>
      <c r="E537" s="91">
        <v>2100</v>
      </c>
      <c r="F537" s="29">
        <f t="shared" si="107"/>
        <v>3987.07</v>
      </c>
      <c r="G537" s="29">
        <f t="shared" si="108"/>
        <v>0.105</v>
      </c>
      <c r="H537" s="90">
        <v>2100</v>
      </c>
      <c r="I537" s="29">
        <f t="shared" si="109"/>
        <v>3321.375</v>
      </c>
      <c r="J537" s="29">
        <f t="shared" si="110"/>
        <v>0.055</v>
      </c>
      <c r="K537" s="90">
        <v>1100</v>
      </c>
      <c r="L537" s="29">
        <f t="shared" si="111"/>
        <v>1987.2200000000005</v>
      </c>
      <c r="M537" s="29">
        <f t="shared" si="112"/>
        <v>0.055</v>
      </c>
      <c r="N537" s="90">
        <v>1100</v>
      </c>
    </row>
    <row r="538" spans="2:14" ht="12.75">
      <c r="B538" s="24">
        <v>16</v>
      </c>
      <c r="C538" s="29">
        <f t="shared" si="105"/>
        <v>5769.894999999999</v>
      </c>
      <c r="D538" s="29">
        <f t="shared" si="106"/>
        <v>0.08</v>
      </c>
      <c r="E538" s="91">
        <v>1600</v>
      </c>
      <c r="F538" s="29">
        <f t="shared" si="107"/>
        <v>3987.1600000000003</v>
      </c>
      <c r="G538" s="29">
        <f t="shared" si="108"/>
        <v>0.09</v>
      </c>
      <c r="H538" s="90">
        <v>1800</v>
      </c>
      <c r="I538" s="29">
        <f t="shared" si="109"/>
        <v>3321.42</v>
      </c>
      <c r="J538" s="29">
        <f t="shared" si="110"/>
        <v>0.045</v>
      </c>
      <c r="K538" s="90">
        <v>900</v>
      </c>
      <c r="L538" s="29">
        <f t="shared" si="111"/>
        <v>1987.2700000000004</v>
      </c>
      <c r="M538" s="29">
        <f t="shared" si="112"/>
        <v>0.05</v>
      </c>
      <c r="N538" s="90">
        <v>1000</v>
      </c>
    </row>
    <row r="539" spans="2:14" ht="12.75">
      <c r="B539" s="24">
        <v>17</v>
      </c>
      <c r="C539" s="29">
        <f t="shared" si="105"/>
        <v>5769.994999999999</v>
      </c>
      <c r="D539" s="29">
        <f t="shared" si="106"/>
        <v>0.1</v>
      </c>
      <c r="E539" s="91">
        <v>2000</v>
      </c>
      <c r="F539" s="29">
        <f t="shared" si="107"/>
        <v>3987.2400000000002</v>
      </c>
      <c r="G539" s="29">
        <f t="shared" si="108"/>
        <v>0.08</v>
      </c>
      <c r="H539" s="90">
        <v>1600</v>
      </c>
      <c r="I539" s="29">
        <f t="shared" si="109"/>
        <v>3321.465</v>
      </c>
      <c r="J539" s="29">
        <f t="shared" si="110"/>
        <v>0.045</v>
      </c>
      <c r="K539" s="90">
        <v>900</v>
      </c>
      <c r="L539" s="29">
        <f t="shared" si="111"/>
        <v>1987.3100000000004</v>
      </c>
      <c r="M539" s="29">
        <f t="shared" si="112"/>
        <v>0.04</v>
      </c>
      <c r="N539" s="90">
        <v>800</v>
      </c>
    </row>
    <row r="540" spans="2:14" ht="12.75">
      <c r="B540" s="24">
        <v>18</v>
      </c>
      <c r="C540" s="29">
        <f t="shared" si="105"/>
        <v>5770.0999999999985</v>
      </c>
      <c r="D540" s="29">
        <f t="shared" si="106"/>
        <v>0.105</v>
      </c>
      <c r="E540" s="91">
        <v>2100</v>
      </c>
      <c r="F540" s="29">
        <f t="shared" si="107"/>
        <v>3987.3100000000004</v>
      </c>
      <c r="G540" s="29">
        <f t="shared" si="108"/>
        <v>0.07</v>
      </c>
      <c r="H540" s="90">
        <v>1400</v>
      </c>
      <c r="I540" s="29">
        <f t="shared" si="109"/>
        <v>3321.505</v>
      </c>
      <c r="J540" s="29">
        <f t="shared" si="110"/>
        <v>0.04</v>
      </c>
      <c r="K540" s="90">
        <v>800</v>
      </c>
      <c r="L540" s="29">
        <f t="shared" si="111"/>
        <v>1987.3500000000004</v>
      </c>
      <c r="M540" s="29">
        <f t="shared" si="112"/>
        <v>0.04</v>
      </c>
      <c r="N540" s="90">
        <v>800</v>
      </c>
    </row>
    <row r="541" spans="2:14" ht="12.75">
      <c r="B541" s="24">
        <v>19</v>
      </c>
      <c r="C541" s="29">
        <f t="shared" si="105"/>
        <v>5770.164999999998</v>
      </c>
      <c r="D541" s="29">
        <f t="shared" si="106"/>
        <v>0.065</v>
      </c>
      <c r="E541" s="91">
        <v>1300</v>
      </c>
      <c r="F541" s="29">
        <f t="shared" si="107"/>
        <v>3987.3700000000003</v>
      </c>
      <c r="G541" s="29">
        <f t="shared" si="108"/>
        <v>0.06</v>
      </c>
      <c r="H541" s="90">
        <v>1200</v>
      </c>
      <c r="I541" s="29">
        <f t="shared" si="109"/>
        <v>3321.525</v>
      </c>
      <c r="J541" s="29">
        <f t="shared" si="110"/>
        <v>0.02</v>
      </c>
      <c r="K541" s="90">
        <v>400</v>
      </c>
      <c r="L541" s="29">
        <f t="shared" si="111"/>
        <v>1987.3800000000003</v>
      </c>
      <c r="M541" s="29">
        <f t="shared" si="112"/>
        <v>0.03</v>
      </c>
      <c r="N541" s="90">
        <v>600</v>
      </c>
    </row>
    <row r="542" spans="2:14" ht="12.75">
      <c r="B542" s="24">
        <v>20</v>
      </c>
      <c r="C542" s="29">
        <f t="shared" si="105"/>
        <v>5770.214999999998</v>
      </c>
      <c r="D542" s="29">
        <f t="shared" si="106"/>
        <v>0.05</v>
      </c>
      <c r="E542" s="91">
        <v>1000</v>
      </c>
      <c r="F542" s="29">
        <f t="shared" si="107"/>
        <v>3987.4200000000005</v>
      </c>
      <c r="G542" s="29">
        <f t="shared" si="108"/>
        <v>0.05</v>
      </c>
      <c r="H542" s="90">
        <v>1000</v>
      </c>
      <c r="I542" s="29">
        <f t="shared" si="109"/>
        <v>3321.54</v>
      </c>
      <c r="J542" s="29">
        <f t="shared" si="110"/>
        <v>0.015</v>
      </c>
      <c r="K542" s="90">
        <v>300</v>
      </c>
      <c r="L542" s="29">
        <f t="shared" si="111"/>
        <v>1987.4000000000003</v>
      </c>
      <c r="M542" s="29">
        <f t="shared" si="112"/>
        <v>0.02</v>
      </c>
      <c r="N542" s="90">
        <v>400</v>
      </c>
    </row>
    <row r="543" spans="2:14" ht="12.75">
      <c r="B543" s="24">
        <v>21</v>
      </c>
      <c r="C543" s="29">
        <f t="shared" si="105"/>
        <v>5770.254999999998</v>
      </c>
      <c r="D543" s="29">
        <f t="shared" si="106"/>
        <v>0.04</v>
      </c>
      <c r="E543" s="91">
        <v>800</v>
      </c>
      <c r="F543" s="29">
        <f t="shared" si="107"/>
        <v>3987.4750000000004</v>
      </c>
      <c r="G543" s="29">
        <f t="shared" si="108"/>
        <v>0.055</v>
      </c>
      <c r="H543" s="90">
        <v>1100</v>
      </c>
      <c r="I543" s="29">
        <f t="shared" si="109"/>
        <v>3321.555</v>
      </c>
      <c r="J543" s="29">
        <f t="shared" si="110"/>
        <v>0.015</v>
      </c>
      <c r="K543" s="90">
        <v>300</v>
      </c>
      <c r="L543" s="29">
        <f t="shared" si="111"/>
        <v>1987.4300000000003</v>
      </c>
      <c r="M543" s="29">
        <f t="shared" si="112"/>
        <v>0.03</v>
      </c>
      <c r="N543" s="90">
        <v>600</v>
      </c>
    </row>
    <row r="544" spans="2:14" ht="12.75">
      <c r="B544" s="24">
        <v>22</v>
      </c>
      <c r="C544" s="29">
        <f t="shared" si="105"/>
        <v>5770.324999999998</v>
      </c>
      <c r="D544" s="29">
        <f t="shared" si="106"/>
        <v>0.07</v>
      </c>
      <c r="E544" s="91">
        <v>1400</v>
      </c>
      <c r="F544" s="29">
        <f t="shared" si="107"/>
        <v>3987.5350000000003</v>
      </c>
      <c r="G544" s="29">
        <f t="shared" si="108"/>
        <v>0.06</v>
      </c>
      <c r="H544" s="90">
        <v>1200</v>
      </c>
      <c r="I544" s="29">
        <f t="shared" si="109"/>
        <v>3321.575</v>
      </c>
      <c r="J544" s="29">
        <f t="shared" si="110"/>
        <v>0.02</v>
      </c>
      <c r="K544" s="90">
        <v>400</v>
      </c>
      <c r="L544" s="29">
        <f t="shared" si="111"/>
        <v>1987.4500000000003</v>
      </c>
      <c r="M544" s="29">
        <f t="shared" si="112"/>
        <v>0.02</v>
      </c>
      <c r="N544" s="90">
        <v>400</v>
      </c>
    </row>
    <row r="545" spans="2:14" ht="12.75">
      <c r="B545" s="24">
        <v>23</v>
      </c>
      <c r="C545" s="29">
        <f t="shared" si="105"/>
        <v>5770.384999999998</v>
      </c>
      <c r="D545" s="29">
        <f t="shared" si="106"/>
        <v>0.06</v>
      </c>
      <c r="E545" s="91">
        <v>1200</v>
      </c>
      <c r="F545" s="29">
        <f t="shared" si="107"/>
        <v>3987.6200000000003</v>
      </c>
      <c r="G545" s="29">
        <f t="shared" si="108"/>
        <v>0.085</v>
      </c>
      <c r="H545" s="90">
        <v>1700</v>
      </c>
      <c r="I545" s="29">
        <f t="shared" si="109"/>
        <v>3321.595</v>
      </c>
      <c r="J545" s="29">
        <f t="shared" si="110"/>
        <v>0.02</v>
      </c>
      <c r="K545" s="90">
        <v>400</v>
      </c>
      <c r="L545" s="29">
        <f t="shared" si="111"/>
        <v>1987.4650000000004</v>
      </c>
      <c r="M545" s="29">
        <f t="shared" si="112"/>
        <v>0.015</v>
      </c>
      <c r="N545" s="90">
        <v>300</v>
      </c>
    </row>
    <row r="546" spans="2:14" ht="12.75">
      <c r="B546" s="24">
        <v>24</v>
      </c>
      <c r="C546" s="29">
        <f t="shared" si="105"/>
        <v>5770.444999999999</v>
      </c>
      <c r="D546" s="29">
        <f t="shared" si="106"/>
        <v>0.06</v>
      </c>
      <c r="E546" s="91">
        <v>1200</v>
      </c>
      <c r="F546" s="29">
        <f t="shared" si="107"/>
        <v>3987.6800000000003</v>
      </c>
      <c r="G546" s="29">
        <f t="shared" si="108"/>
        <v>0.06</v>
      </c>
      <c r="H546" s="90">
        <v>1200</v>
      </c>
      <c r="I546" s="29">
        <f t="shared" si="109"/>
        <v>3321.615</v>
      </c>
      <c r="J546" s="29">
        <f t="shared" si="110"/>
        <v>0.02</v>
      </c>
      <c r="K546" s="90">
        <v>400</v>
      </c>
      <c r="L546" s="29">
        <f t="shared" si="111"/>
        <v>1987.4850000000004</v>
      </c>
      <c r="M546" s="29">
        <f t="shared" si="112"/>
        <v>0.02</v>
      </c>
      <c r="N546" s="90">
        <v>400</v>
      </c>
    </row>
    <row r="547" spans="2:14" ht="12.75">
      <c r="B547" s="24" t="s">
        <v>4</v>
      </c>
      <c r="C547" s="45"/>
      <c r="D547" s="45"/>
      <c r="E547" s="19">
        <f>SUM(E523:E546)</f>
        <v>37300</v>
      </c>
      <c r="F547" s="45"/>
      <c r="G547" s="45"/>
      <c r="H547" s="45">
        <f>SUM(H523:H546)</f>
        <v>33200</v>
      </c>
      <c r="I547" s="45"/>
      <c r="J547" s="45"/>
      <c r="K547" s="45">
        <f>SUM(K523:K546)</f>
        <v>15500</v>
      </c>
      <c r="L547" s="23"/>
      <c r="M547" s="19"/>
      <c r="N547" s="45">
        <f>SUM(N523:N546)</f>
        <v>15100</v>
      </c>
    </row>
    <row r="548" spans="2:14" ht="15">
      <c r="B548" s="25"/>
      <c r="C548" s="25"/>
      <c r="D548" s="25"/>
      <c r="E548" s="25"/>
      <c r="F548" s="25"/>
      <c r="G548" s="25"/>
      <c r="H548" s="69" t="s">
        <v>99</v>
      </c>
      <c r="I548" s="69"/>
      <c r="J548" s="69"/>
      <c r="K548" s="69"/>
      <c r="L548" s="69"/>
      <c r="M548" s="69"/>
      <c r="N548" s="69"/>
    </row>
    <row r="550" spans="2:14" ht="15">
      <c r="B550" s="12" t="s">
        <v>27</v>
      </c>
      <c r="C550" s="13"/>
      <c r="D550" s="13"/>
      <c r="E550" s="13"/>
      <c r="F550" s="67">
        <v>900411</v>
      </c>
      <c r="G550" s="67"/>
      <c r="H550" s="67"/>
      <c r="I550" s="67"/>
      <c r="J550" s="67"/>
      <c r="K550" s="13"/>
      <c r="L550" s="68" t="s">
        <v>45</v>
      </c>
      <c r="M550" s="68"/>
      <c r="N550" s="68"/>
    </row>
    <row r="551" spans="2:14" ht="15">
      <c r="B551" s="12" t="s">
        <v>29</v>
      </c>
      <c r="C551" s="13"/>
      <c r="D551" s="13"/>
      <c r="E551" s="13"/>
      <c r="F551" s="61" t="s">
        <v>30</v>
      </c>
      <c r="G551" s="61"/>
      <c r="H551" s="61"/>
      <c r="I551" s="61"/>
      <c r="J551" s="61"/>
      <c r="K551" s="13"/>
      <c r="L551" s="61" t="s">
        <v>8</v>
      </c>
      <c r="M551" s="61"/>
      <c r="N551" s="61"/>
    </row>
    <row r="552" spans="2:14" ht="15">
      <c r="B552" s="12" t="s">
        <v>31</v>
      </c>
      <c r="C552" s="13"/>
      <c r="D552" s="13"/>
      <c r="E552" s="13"/>
      <c r="F552" s="62" t="s">
        <v>32</v>
      </c>
      <c r="G552" s="62"/>
      <c r="H552" s="62"/>
      <c r="I552" s="62"/>
      <c r="J552" s="62"/>
      <c r="K552" s="13"/>
      <c r="L552" s="63" t="s">
        <v>33</v>
      </c>
      <c r="M552" s="63"/>
      <c r="N552" s="63"/>
    </row>
    <row r="553" spans="2:14" ht="15">
      <c r="B553" s="13"/>
      <c r="C553" s="13"/>
      <c r="D553" s="64" t="s">
        <v>98</v>
      </c>
      <c r="E553" s="64"/>
      <c r="F553" s="64"/>
      <c r="G553" s="64"/>
      <c r="H553" s="64"/>
      <c r="I553" s="64"/>
      <c r="J553" s="64"/>
      <c r="K553" s="64"/>
      <c r="L553" s="64"/>
      <c r="M553" s="15"/>
      <c r="N553" s="15"/>
    </row>
    <row r="554" spans="2:14" ht="15.75"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2:14" ht="12.75">
      <c r="B555" s="65" t="s">
        <v>1</v>
      </c>
      <c r="C555" s="66" t="s">
        <v>2</v>
      </c>
      <c r="D555" s="66"/>
      <c r="E555" s="66"/>
      <c r="F555" s="66"/>
      <c r="G555" s="66"/>
      <c r="H555" s="66"/>
      <c r="I555" s="66" t="s">
        <v>3</v>
      </c>
      <c r="J555" s="66"/>
      <c r="K555" s="66"/>
      <c r="L555" s="66"/>
      <c r="M555" s="66"/>
      <c r="N555" s="66"/>
    </row>
    <row r="556" spans="2:14" ht="12.75">
      <c r="B556" s="65"/>
      <c r="C556" s="60" t="s">
        <v>47</v>
      </c>
      <c r="D556" s="60"/>
      <c r="E556" s="60"/>
      <c r="F556" s="60" t="s">
        <v>108</v>
      </c>
      <c r="G556" s="60"/>
      <c r="H556" s="60"/>
      <c r="I556" s="60" t="s">
        <v>47</v>
      </c>
      <c r="J556" s="60"/>
      <c r="K556" s="60"/>
      <c r="L556" s="60" t="s">
        <v>108</v>
      </c>
      <c r="M556" s="60"/>
      <c r="N556" s="60"/>
    </row>
    <row r="557" spans="2:14" ht="12.75">
      <c r="B557" s="65"/>
      <c r="C557" s="60" t="s">
        <v>43</v>
      </c>
      <c r="D557" s="60"/>
      <c r="E557" s="60"/>
      <c r="F557" s="60" t="s">
        <v>109</v>
      </c>
      <c r="G557" s="60"/>
      <c r="H557" s="60"/>
      <c r="I557" s="60" t="s">
        <v>43</v>
      </c>
      <c r="J557" s="60"/>
      <c r="K557" s="60"/>
      <c r="L557" s="60" t="s">
        <v>36</v>
      </c>
      <c r="M557" s="60"/>
      <c r="N557" s="60"/>
    </row>
    <row r="558" spans="2:14" ht="33.75">
      <c r="B558" s="65"/>
      <c r="C558" s="18" t="s">
        <v>5</v>
      </c>
      <c r="D558" s="18" t="s">
        <v>6</v>
      </c>
      <c r="E558" s="18" t="s">
        <v>7</v>
      </c>
      <c r="F558" s="18" t="s">
        <v>5</v>
      </c>
      <c r="G558" s="18" t="s">
        <v>6</v>
      </c>
      <c r="H558" s="18" t="s">
        <v>7</v>
      </c>
      <c r="I558" s="18" t="s">
        <v>5</v>
      </c>
      <c r="J558" s="18" t="s">
        <v>6</v>
      </c>
      <c r="K558" s="18" t="s">
        <v>7</v>
      </c>
      <c r="L558" s="18" t="s">
        <v>5</v>
      </c>
      <c r="M558" s="18" t="s">
        <v>6</v>
      </c>
      <c r="N558" s="18" t="s">
        <v>7</v>
      </c>
    </row>
    <row r="559" spans="2:14" ht="12.75">
      <c r="B559" s="19">
        <v>1</v>
      </c>
      <c r="C559" s="19">
        <v>2</v>
      </c>
      <c r="D559" s="19">
        <v>3</v>
      </c>
      <c r="E559" s="19">
        <v>4</v>
      </c>
      <c r="F559" s="19">
        <v>5</v>
      </c>
      <c r="G559" s="19">
        <v>6</v>
      </c>
      <c r="H559" s="19">
        <v>7</v>
      </c>
      <c r="I559" s="19">
        <v>5</v>
      </c>
      <c r="J559" s="19">
        <v>6</v>
      </c>
      <c r="K559" s="19">
        <v>7</v>
      </c>
      <c r="L559" s="19">
        <v>11</v>
      </c>
      <c r="M559" s="19">
        <v>12</v>
      </c>
      <c r="N559" s="19">
        <v>13</v>
      </c>
    </row>
    <row r="560" spans="2:14" ht="12.75">
      <c r="B560" s="24">
        <v>0</v>
      </c>
      <c r="C560" s="19">
        <v>572.45</v>
      </c>
      <c r="D560" s="19"/>
      <c r="E560" s="19"/>
      <c r="F560" s="19">
        <v>1811.86</v>
      </c>
      <c r="G560" s="19"/>
      <c r="H560" s="19"/>
      <c r="I560" s="20">
        <v>7633.24</v>
      </c>
      <c r="J560" s="19"/>
      <c r="K560" s="19"/>
      <c r="L560" s="29">
        <v>1160.89</v>
      </c>
      <c r="M560" s="29"/>
      <c r="N560" s="19"/>
    </row>
    <row r="561" spans="2:14" ht="12.75">
      <c r="B561" s="24">
        <v>1</v>
      </c>
      <c r="C561" s="19">
        <f>C560+D561</f>
        <v>572.46</v>
      </c>
      <c r="D561" s="19">
        <f>E561/6000</f>
        <v>0.01</v>
      </c>
      <c r="E561" s="90">
        <v>60</v>
      </c>
      <c r="F561" s="19">
        <f>F560+G561</f>
        <v>1811.9399999999998</v>
      </c>
      <c r="G561" s="19">
        <f>H561/8000</f>
        <v>0.08</v>
      </c>
      <c r="H561" s="90">
        <v>640</v>
      </c>
      <c r="I561" s="20">
        <f>I560+J561</f>
        <v>7633.24</v>
      </c>
      <c r="J561" s="19">
        <f>K561/4000</f>
        <v>0</v>
      </c>
      <c r="K561" s="19">
        <v>0</v>
      </c>
      <c r="L561" s="29">
        <f>L560+M561</f>
        <v>1160.9250000000002</v>
      </c>
      <c r="M561" s="29">
        <f>N561/8000</f>
        <v>0.035</v>
      </c>
      <c r="N561" s="90">
        <v>280</v>
      </c>
    </row>
    <row r="562" spans="2:14" ht="12.75">
      <c r="B562" s="24">
        <v>2</v>
      </c>
      <c r="C562" s="19">
        <f aca="true" t="shared" si="113" ref="C562:C584">C561+D562</f>
        <v>572.47</v>
      </c>
      <c r="D562" s="19">
        <f aca="true" t="shared" si="114" ref="D562:D584">E562/6000</f>
        <v>0.01</v>
      </c>
      <c r="E562" s="90">
        <v>60</v>
      </c>
      <c r="F562" s="19">
        <f aca="true" t="shared" si="115" ref="F562:F584">F561+G562</f>
        <v>1812.0299999999997</v>
      </c>
      <c r="G562" s="19">
        <f aca="true" t="shared" si="116" ref="G562:G584">H562/8000</f>
        <v>0.09</v>
      </c>
      <c r="H562" s="90">
        <v>720</v>
      </c>
      <c r="I562" s="20">
        <f aca="true" t="shared" si="117" ref="I562:I584">I561+J562</f>
        <v>7633.24</v>
      </c>
      <c r="J562" s="19">
        <f aca="true" t="shared" si="118" ref="J562:J584">K562/4000</f>
        <v>0</v>
      </c>
      <c r="K562" s="19">
        <v>0</v>
      </c>
      <c r="L562" s="29">
        <f aca="true" t="shared" si="119" ref="L562:L584">L561+M562</f>
        <v>1160.9600000000003</v>
      </c>
      <c r="M562" s="29">
        <f aca="true" t="shared" si="120" ref="M562:M584">N562/8000</f>
        <v>0.035</v>
      </c>
      <c r="N562" s="90">
        <v>280</v>
      </c>
    </row>
    <row r="563" spans="2:14" ht="12.75">
      <c r="B563" s="24">
        <v>3</v>
      </c>
      <c r="C563" s="19">
        <f t="shared" si="113"/>
        <v>572.47</v>
      </c>
      <c r="D563" s="19">
        <f t="shared" si="114"/>
        <v>0</v>
      </c>
      <c r="E563" s="90">
        <v>0</v>
      </c>
      <c r="F563" s="19">
        <f t="shared" si="115"/>
        <v>1812.1199999999997</v>
      </c>
      <c r="G563" s="19">
        <f t="shared" si="116"/>
        <v>0.09</v>
      </c>
      <c r="H563" s="90">
        <v>720</v>
      </c>
      <c r="I563" s="20">
        <f t="shared" si="117"/>
        <v>7633.24</v>
      </c>
      <c r="J563" s="19">
        <f t="shared" si="118"/>
        <v>0</v>
      </c>
      <c r="K563" s="19">
        <v>0</v>
      </c>
      <c r="L563" s="29">
        <f t="shared" si="119"/>
        <v>1160.9950000000003</v>
      </c>
      <c r="M563" s="29">
        <f t="shared" si="120"/>
        <v>0.035</v>
      </c>
      <c r="N563" s="90">
        <v>280</v>
      </c>
    </row>
    <row r="564" spans="2:14" ht="12.75">
      <c r="B564" s="24">
        <v>4</v>
      </c>
      <c r="C564" s="19">
        <f t="shared" si="113"/>
        <v>572.47</v>
      </c>
      <c r="D564" s="19">
        <f t="shared" si="114"/>
        <v>0</v>
      </c>
      <c r="E564" s="90">
        <v>0</v>
      </c>
      <c r="F564" s="19">
        <f t="shared" si="115"/>
        <v>1812.2099999999996</v>
      </c>
      <c r="G564" s="19">
        <f t="shared" si="116"/>
        <v>0.09</v>
      </c>
      <c r="H564" s="90">
        <v>720</v>
      </c>
      <c r="I564" s="20">
        <f t="shared" si="117"/>
        <v>7633.24</v>
      </c>
      <c r="J564" s="19">
        <f t="shared" si="118"/>
        <v>0</v>
      </c>
      <c r="K564" s="19">
        <v>0</v>
      </c>
      <c r="L564" s="29">
        <f t="shared" si="119"/>
        <v>1161.0300000000004</v>
      </c>
      <c r="M564" s="29">
        <f t="shared" si="120"/>
        <v>0.035</v>
      </c>
      <c r="N564" s="90">
        <v>280</v>
      </c>
    </row>
    <row r="565" spans="2:14" ht="12.75">
      <c r="B565" s="24">
        <v>5</v>
      </c>
      <c r="C565" s="19">
        <f t="shared" si="113"/>
        <v>572.48</v>
      </c>
      <c r="D565" s="19">
        <f t="shared" si="114"/>
        <v>0.01</v>
      </c>
      <c r="E565" s="90">
        <v>60</v>
      </c>
      <c r="F565" s="19">
        <f t="shared" si="115"/>
        <v>1812.2899999999995</v>
      </c>
      <c r="G565" s="19">
        <f t="shared" si="116"/>
        <v>0.08</v>
      </c>
      <c r="H565" s="90">
        <v>640</v>
      </c>
      <c r="I565" s="20">
        <f t="shared" si="117"/>
        <v>7633.24</v>
      </c>
      <c r="J565" s="19">
        <f t="shared" si="118"/>
        <v>0</v>
      </c>
      <c r="K565" s="19">
        <v>0</v>
      </c>
      <c r="L565" s="29">
        <f t="shared" si="119"/>
        <v>1161.0650000000005</v>
      </c>
      <c r="M565" s="29">
        <f t="shared" si="120"/>
        <v>0.035</v>
      </c>
      <c r="N565" s="90">
        <v>280</v>
      </c>
    </row>
    <row r="566" spans="2:14" ht="12.75">
      <c r="B566" s="24">
        <v>6</v>
      </c>
      <c r="C566" s="19">
        <f t="shared" si="113"/>
        <v>572.48</v>
      </c>
      <c r="D566" s="19">
        <f t="shared" si="114"/>
        <v>0</v>
      </c>
      <c r="E566" s="90">
        <v>0</v>
      </c>
      <c r="F566" s="19">
        <f t="shared" si="115"/>
        <v>1812.3699999999994</v>
      </c>
      <c r="G566" s="19">
        <f t="shared" si="116"/>
        <v>0.08</v>
      </c>
      <c r="H566" s="90">
        <v>640</v>
      </c>
      <c r="I566" s="20">
        <f t="shared" si="117"/>
        <v>7633.24</v>
      </c>
      <c r="J566" s="19">
        <f t="shared" si="118"/>
        <v>0</v>
      </c>
      <c r="K566" s="19">
        <v>0</v>
      </c>
      <c r="L566" s="29">
        <f t="shared" si="119"/>
        <v>1161.1050000000005</v>
      </c>
      <c r="M566" s="29">
        <f t="shared" si="120"/>
        <v>0.04</v>
      </c>
      <c r="N566" s="90">
        <v>320</v>
      </c>
    </row>
    <row r="567" spans="2:14" ht="12.75">
      <c r="B567" s="24">
        <v>7</v>
      </c>
      <c r="C567" s="19">
        <f t="shared" si="113"/>
        <v>572.49</v>
      </c>
      <c r="D567" s="19">
        <f t="shared" si="114"/>
        <v>0.01</v>
      </c>
      <c r="E567" s="90">
        <v>60</v>
      </c>
      <c r="F567" s="19">
        <f t="shared" si="115"/>
        <v>1812.4599999999994</v>
      </c>
      <c r="G567" s="19">
        <f t="shared" si="116"/>
        <v>0.09</v>
      </c>
      <c r="H567" s="90">
        <v>720</v>
      </c>
      <c r="I567" s="20">
        <f t="shared" si="117"/>
        <v>7633.24</v>
      </c>
      <c r="J567" s="19">
        <f t="shared" si="118"/>
        <v>0</v>
      </c>
      <c r="K567" s="19">
        <v>0</v>
      </c>
      <c r="L567" s="29">
        <f t="shared" si="119"/>
        <v>1161.1400000000006</v>
      </c>
      <c r="M567" s="29">
        <f t="shared" si="120"/>
        <v>0.035</v>
      </c>
      <c r="N567" s="90">
        <v>280</v>
      </c>
    </row>
    <row r="568" spans="2:14" ht="12.75">
      <c r="B568" s="24">
        <v>8</v>
      </c>
      <c r="C568" s="19">
        <f t="shared" si="113"/>
        <v>572.49</v>
      </c>
      <c r="D568" s="19">
        <f t="shared" si="114"/>
        <v>0</v>
      </c>
      <c r="E568" s="90">
        <v>0</v>
      </c>
      <c r="F568" s="19">
        <f t="shared" si="115"/>
        <v>1812.5899999999995</v>
      </c>
      <c r="G568" s="19">
        <f t="shared" si="116"/>
        <v>0.13</v>
      </c>
      <c r="H568" s="90">
        <v>1040</v>
      </c>
      <c r="I568" s="20">
        <f t="shared" si="117"/>
        <v>7633.24</v>
      </c>
      <c r="J568" s="19">
        <f t="shared" si="118"/>
        <v>0</v>
      </c>
      <c r="K568" s="19">
        <v>0</v>
      </c>
      <c r="L568" s="29">
        <f t="shared" si="119"/>
        <v>1161.1900000000005</v>
      </c>
      <c r="M568" s="29">
        <f t="shared" si="120"/>
        <v>0.05</v>
      </c>
      <c r="N568" s="90">
        <v>400</v>
      </c>
    </row>
    <row r="569" spans="2:14" ht="12.75">
      <c r="B569" s="24">
        <v>9</v>
      </c>
      <c r="C569" s="19">
        <f t="shared" si="113"/>
        <v>572.49</v>
      </c>
      <c r="D569" s="19">
        <f t="shared" si="114"/>
        <v>0</v>
      </c>
      <c r="E569" s="90">
        <v>0</v>
      </c>
      <c r="F569" s="19">
        <f t="shared" si="115"/>
        <v>1812.7899999999995</v>
      </c>
      <c r="G569" s="19">
        <f t="shared" si="116"/>
        <v>0.2</v>
      </c>
      <c r="H569" s="90">
        <v>1600</v>
      </c>
      <c r="I569" s="20">
        <f t="shared" si="117"/>
        <v>7633.24</v>
      </c>
      <c r="J569" s="19">
        <f t="shared" si="118"/>
        <v>0</v>
      </c>
      <c r="K569" s="19">
        <v>0</v>
      </c>
      <c r="L569" s="29">
        <f t="shared" si="119"/>
        <v>1161.3050000000005</v>
      </c>
      <c r="M569" s="29">
        <f t="shared" si="120"/>
        <v>0.115</v>
      </c>
      <c r="N569" s="90">
        <v>920</v>
      </c>
    </row>
    <row r="570" spans="2:14" ht="12.75">
      <c r="B570" s="24">
        <v>10</v>
      </c>
      <c r="C570" s="19">
        <f t="shared" si="113"/>
        <v>572.5</v>
      </c>
      <c r="D570" s="19">
        <f t="shared" si="114"/>
        <v>0.01</v>
      </c>
      <c r="E570" s="90">
        <v>60</v>
      </c>
      <c r="F570" s="19">
        <f t="shared" si="115"/>
        <v>1812.9299999999996</v>
      </c>
      <c r="G570" s="19">
        <f t="shared" si="116"/>
        <v>0.14</v>
      </c>
      <c r="H570" s="90">
        <v>1120</v>
      </c>
      <c r="I570" s="20">
        <f t="shared" si="117"/>
        <v>7633.24</v>
      </c>
      <c r="J570" s="19">
        <f t="shared" si="118"/>
        <v>0</v>
      </c>
      <c r="K570" s="19">
        <v>0</v>
      </c>
      <c r="L570" s="29">
        <f t="shared" si="119"/>
        <v>1161.4050000000004</v>
      </c>
      <c r="M570" s="29">
        <f t="shared" si="120"/>
        <v>0.1</v>
      </c>
      <c r="N570" s="90">
        <v>800</v>
      </c>
    </row>
    <row r="571" spans="2:14" ht="12.75">
      <c r="B571" s="24">
        <v>11</v>
      </c>
      <c r="C571" s="19">
        <f t="shared" si="113"/>
        <v>572.5</v>
      </c>
      <c r="D571" s="19">
        <f t="shared" si="114"/>
        <v>0</v>
      </c>
      <c r="E571" s="90">
        <v>0</v>
      </c>
      <c r="F571" s="19">
        <f t="shared" si="115"/>
        <v>1813.1399999999996</v>
      </c>
      <c r="G571" s="19">
        <f t="shared" si="116"/>
        <v>0.21</v>
      </c>
      <c r="H571" s="90">
        <v>1680</v>
      </c>
      <c r="I571" s="20">
        <f t="shared" si="117"/>
        <v>7633.24</v>
      </c>
      <c r="J571" s="19">
        <f t="shared" si="118"/>
        <v>0</v>
      </c>
      <c r="K571" s="19">
        <v>0</v>
      </c>
      <c r="L571" s="29">
        <f t="shared" si="119"/>
        <v>1161.5400000000004</v>
      </c>
      <c r="M571" s="29">
        <f t="shared" si="120"/>
        <v>0.135</v>
      </c>
      <c r="N571" s="90">
        <v>1080</v>
      </c>
    </row>
    <row r="572" spans="2:14" ht="12.75">
      <c r="B572" s="24">
        <v>12</v>
      </c>
      <c r="C572" s="19">
        <f t="shared" si="113"/>
        <v>572.51</v>
      </c>
      <c r="D572" s="19">
        <f t="shared" si="114"/>
        <v>0.01</v>
      </c>
      <c r="E572" s="90">
        <v>60</v>
      </c>
      <c r="F572" s="19">
        <f t="shared" si="115"/>
        <v>1813.3199999999997</v>
      </c>
      <c r="G572" s="19">
        <f t="shared" si="116"/>
        <v>0.18</v>
      </c>
      <c r="H572" s="90">
        <v>1440</v>
      </c>
      <c r="I572" s="20">
        <f t="shared" si="117"/>
        <v>7633.24</v>
      </c>
      <c r="J572" s="19">
        <f t="shared" si="118"/>
        <v>0</v>
      </c>
      <c r="K572" s="19">
        <v>0</v>
      </c>
      <c r="L572" s="29">
        <f t="shared" si="119"/>
        <v>1161.6250000000005</v>
      </c>
      <c r="M572" s="29">
        <f t="shared" si="120"/>
        <v>0.085</v>
      </c>
      <c r="N572" s="90">
        <v>680</v>
      </c>
    </row>
    <row r="573" spans="2:14" ht="12.75">
      <c r="B573" s="24">
        <v>13</v>
      </c>
      <c r="C573" s="19">
        <f t="shared" si="113"/>
        <v>572.52</v>
      </c>
      <c r="D573" s="19">
        <f t="shared" si="114"/>
        <v>0.01</v>
      </c>
      <c r="E573" s="90">
        <v>60</v>
      </c>
      <c r="F573" s="19">
        <f t="shared" si="115"/>
        <v>1813.5099999999998</v>
      </c>
      <c r="G573" s="19">
        <f t="shared" si="116"/>
        <v>0.19</v>
      </c>
      <c r="H573" s="90">
        <v>1520</v>
      </c>
      <c r="I573" s="20">
        <f t="shared" si="117"/>
        <v>7633.24</v>
      </c>
      <c r="J573" s="19">
        <f t="shared" si="118"/>
        <v>0</v>
      </c>
      <c r="K573" s="19">
        <v>0</v>
      </c>
      <c r="L573" s="29">
        <f t="shared" si="119"/>
        <v>1161.7500000000005</v>
      </c>
      <c r="M573" s="29">
        <f t="shared" si="120"/>
        <v>0.125</v>
      </c>
      <c r="N573" s="90">
        <v>1000</v>
      </c>
    </row>
    <row r="574" spans="2:14" ht="12.75">
      <c r="B574" s="24">
        <v>14</v>
      </c>
      <c r="C574" s="19">
        <f t="shared" si="113"/>
        <v>572.53</v>
      </c>
      <c r="D574" s="19">
        <f t="shared" si="114"/>
        <v>0.01</v>
      </c>
      <c r="E574" s="90">
        <v>60</v>
      </c>
      <c r="F574" s="19">
        <f t="shared" si="115"/>
        <v>1813.6999999999998</v>
      </c>
      <c r="G574" s="19">
        <f t="shared" si="116"/>
        <v>0.19</v>
      </c>
      <c r="H574" s="90">
        <v>1520</v>
      </c>
      <c r="I574" s="20">
        <f t="shared" si="117"/>
        <v>7633.24</v>
      </c>
      <c r="J574" s="19">
        <f t="shared" si="118"/>
        <v>0</v>
      </c>
      <c r="K574" s="19">
        <v>0</v>
      </c>
      <c r="L574" s="29">
        <f t="shared" si="119"/>
        <v>1161.8600000000004</v>
      </c>
      <c r="M574" s="29">
        <f t="shared" si="120"/>
        <v>0.11</v>
      </c>
      <c r="N574" s="90">
        <v>880</v>
      </c>
    </row>
    <row r="575" spans="2:14" ht="12.75">
      <c r="B575" s="24">
        <v>15</v>
      </c>
      <c r="C575" s="19">
        <f t="shared" si="113"/>
        <v>572.53</v>
      </c>
      <c r="D575" s="19">
        <f t="shared" si="114"/>
        <v>0</v>
      </c>
      <c r="E575" s="90">
        <v>0</v>
      </c>
      <c r="F575" s="19">
        <f t="shared" si="115"/>
        <v>1813.9399999999998</v>
      </c>
      <c r="G575" s="19">
        <f t="shared" si="116"/>
        <v>0.24</v>
      </c>
      <c r="H575" s="90">
        <v>1920</v>
      </c>
      <c r="I575" s="20">
        <f t="shared" si="117"/>
        <v>7633.24</v>
      </c>
      <c r="J575" s="19">
        <f t="shared" si="118"/>
        <v>0</v>
      </c>
      <c r="K575" s="19">
        <v>0</v>
      </c>
      <c r="L575" s="29">
        <f t="shared" si="119"/>
        <v>1161.9750000000004</v>
      </c>
      <c r="M575" s="29">
        <f t="shared" si="120"/>
        <v>0.115</v>
      </c>
      <c r="N575" s="90">
        <v>920</v>
      </c>
    </row>
    <row r="576" spans="2:14" ht="12.75">
      <c r="B576" s="24">
        <v>16</v>
      </c>
      <c r="C576" s="19">
        <f t="shared" si="113"/>
        <v>572.53</v>
      </c>
      <c r="D576" s="19">
        <f t="shared" si="114"/>
        <v>0</v>
      </c>
      <c r="E576" s="90">
        <v>0</v>
      </c>
      <c r="F576" s="19">
        <f t="shared" si="115"/>
        <v>1814.12</v>
      </c>
      <c r="G576" s="19">
        <f t="shared" si="116"/>
        <v>0.18</v>
      </c>
      <c r="H576" s="90">
        <v>1440</v>
      </c>
      <c r="I576" s="20">
        <f t="shared" si="117"/>
        <v>7633.24</v>
      </c>
      <c r="J576" s="19">
        <f t="shared" si="118"/>
        <v>0</v>
      </c>
      <c r="K576" s="19">
        <v>0</v>
      </c>
      <c r="L576" s="29">
        <f t="shared" si="119"/>
        <v>1162.1000000000004</v>
      </c>
      <c r="M576" s="29">
        <f t="shared" si="120"/>
        <v>0.125</v>
      </c>
      <c r="N576" s="90">
        <v>1000</v>
      </c>
    </row>
    <row r="577" spans="2:14" ht="12.75">
      <c r="B577" s="24">
        <v>17</v>
      </c>
      <c r="C577" s="19">
        <f t="shared" si="113"/>
        <v>572.53</v>
      </c>
      <c r="D577" s="19">
        <f t="shared" si="114"/>
        <v>0</v>
      </c>
      <c r="E577" s="90">
        <v>0</v>
      </c>
      <c r="F577" s="19">
        <f t="shared" si="115"/>
        <v>1814.26</v>
      </c>
      <c r="G577" s="19">
        <f t="shared" si="116"/>
        <v>0.14</v>
      </c>
      <c r="H577" s="90">
        <v>1120</v>
      </c>
      <c r="I577" s="20">
        <f t="shared" si="117"/>
        <v>7633.24</v>
      </c>
      <c r="J577" s="19">
        <f t="shared" si="118"/>
        <v>0</v>
      </c>
      <c r="K577" s="19">
        <v>0</v>
      </c>
      <c r="L577" s="29">
        <f t="shared" si="119"/>
        <v>1162.2000000000003</v>
      </c>
      <c r="M577" s="29">
        <f t="shared" si="120"/>
        <v>0.1</v>
      </c>
      <c r="N577" s="90">
        <v>800</v>
      </c>
    </row>
    <row r="578" spans="2:14" ht="12.75">
      <c r="B578" s="24">
        <v>18</v>
      </c>
      <c r="C578" s="19">
        <f t="shared" si="113"/>
        <v>572.55</v>
      </c>
      <c r="D578" s="19">
        <f t="shared" si="114"/>
        <v>0.02</v>
      </c>
      <c r="E578" s="90">
        <v>120</v>
      </c>
      <c r="F578" s="19">
        <f t="shared" si="115"/>
        <v>1814.39</v>
      </c>
      <c r="G578" s="19">
        <f t="shared" si="116"/>
        <v>0.13</v>
      </c>
      <c r="H578" s="90">
        <v>1040</v>
      </c>
      <c r="I578" s="20">
        <f t="shared" si="117"/>
        <v>7633.24</v>
      </c>
      <c r="J578" s="19">
        <f t="shared" si="118"/>
        <v>0</v>
      </c>
      <c r="K578" s="19">
        <v>0</v>
      </c>
      <c r="L578" s="29">
        <f t="shared" si="119"/>
        <v>1162.3000000000002</v>
      </c>
      <c r="M578" s="29">
        <f t="shared" si="120"/>
        <v>0.1</v>
      </c>
      <c r="N578" s="90">
        <v>800</v>
      </c>
    </row>
    <row r="579" spans="2:14" ht="12.75">
      <c r="B579" s="24">
        <v>19</v>
      </c>
      <c r="C579" s="19">
        <f t="shared" si="113"/>
        <v>572.55</v>
      </c>
      <c r="D579" s="19">
        <f t="shared" si="114"/>
        <v>0</v>
      </c>
      <c r="E579" s="90">
        <v>0</v>
      </c>
      <c r="F579" s="19">
        <f t="shared" si="115"/>
        <v>1814.51</v>
      </c>
      <c r="G579" s="19">
        <f t="shared" si="116"/>
        <v>0.12</v>
      </c>
      <c r="H579" s="90">
        <v>960</v>
      </c>
      <c r="I579" s="20">
        <f t="shared" si="117"/>
        <v>7633.24</v>
      </c>
      <c r="J579" s="19">
        <f t="shared" si="118"/>
        <v>0</v>
      </c>
      <c r="K579" s="19">
        <v>0</v>
      </c>
      <c r="L579" s="29">
        <f t="shared" si="119"/>
        <v>1162.3750000000002</v>
      </c>
      <c r="M579" s="29">
        <f t="shared" si="120"/>
        <v>0.075</v>
      </c>
      <c r="N579" s="90">
        <v>600</v>
      </c>
    </row>
    <row r="580" spans="2:14" ht="12.75">
      <c r="B580" s="24">
        <v>20</v>
      </c>
      <c r="C580" s="19">
        <f t="shared" si="113"/>
        <v>572.55</v>
      </c>
      <c r="D580" s="19">
        <f t="shared" si="114"/>
        <v>0</v>
      </c>
      <c r="E580" s="90">
        <v>0</v>
      </c>
      <c r="F580" s="19">
        <f t="shared" si="115"/>
        <v>1814.62</v>
      </c>
      <c r="G580" s="19">
        <f t="shared" si="116"/>
        <v>0.11</v>
      </c>
      <c r="H580" s="90">
        <v>880</v>
      </c>
      <c r="I580" s="20">
        <f t="shared" si="117"/>
        <v>7633.24</v>
      </c>
      <c r="J580" s="19">
        <f t="shared" si="118"/>
        <v>0</v>
      </c>
      <c r="K580" s="19">
        <v>0</v>
      </c>
      <c r="L580" s="29">
        <f t="shared" si="119"/>
        <v>1162.4150000000002</v>
      </c>
      <c r="M580" s="29">
        <f t="shared" si="120"/>
        <v>0.04</v>
      </c>
      <c r="N580" s="90">
        <v>320</v>
      </c>
    </row>
    <row r="581" spans="2:14" ht="12.75">
      <c r="B581" s="24">
        <v>21</v>
      </c>
      <c r="C581" s="19">
        <f t="shared" si="113"/>
        <v>572.56</v>
      </c>
      <c r="D581" s="19">
        <f t="shared" si="114"/>
        <v>0.01</v>
      </c>
      <c r="E581" s="90">
        <v>60</v>
      </c>
      <c r="F581" s="19">
        <f t="shared" si="115"/>
        <v>1814.7099999999998</v>
      </c>
      <c r="G581" s="19">
        <f t="shared" si="116"/>
        <v>0.09</v>
      </c>
      <c r="H581" s="90">
        <v>720</v>
      </c>
      <c r="I581" s="20">
        <f t="shared" si="117"/>
        <v>7633.24</v>
      </c>
      <c r="J581" s="19">
        <f t="shared" si="118"/>
        <v>0</v>
      </c>
      <c r="K581" s="19">
        <v>0</v>
      </c>
      <c r="L581" s="29">
        <f t="shared" si="119"/>
        <v>1162.4700000000003</v>
      </c>
      <c r="M581" s="29">
        <f t="shared" si="120"/>
        <v>0.055</v>
      </c>
      <c r="N581" s="90">
        <v>440</v>
      </c>
    </row>
    <row r="582" spans="2:14" ht="12.75">
      <c r="B582" s="24">
        <v>22</v>
      </c>
      <c r="C582" s="19">
        <f t="shared" si="113"/>
        <v>572.56</v>
      </c>
      <c r="D582" s="19">
        <f t="shared" si="114"/>
        <v>0</v>
      </c>
      <c r="E582" s="90">
        <v>0</v>
      </c>
      <c r="F582" s="19">
        <f t="shared" si="115"/>
        <v>1814.8299999999997</v>
      </c>
      <c r="G582" s="19">
        <f t="shared" si="116"/>
        <v>0.12</v>
      </c>
      <c r="H582" s="90">
        <v>960</v>
      </c>
      <c r="I582" s="20">
        <f t="shared" si="117"/>
        <v>7633.24</v>
      </c>
      <c r="J582" s="19">
        <f t="shared" si="118"/>
        <v>0</v>
      </c>
      <c r="K582" s="19">
        <v>0</v>
      </c>
      <c r="L582" s="29">
        <f t="shared" si="119"/>
        <v>1162.5100000000002</v>
      </c>
      <c r="M582" s="29">
        <f t="shared" si="120"/>
        <v>0.04</v>
      </c>
      <c r="N582" s="90">
        <v>320</v>
      </c>
    </row>
    <row r="583" spans="2:14" ht="12.75">
      <c r="B583" s="24">
        <v>23</v>
      </c>
      <c r="C583" s="19">
        <f t="shared" si="113"/>
        <v>572.56</v>
      </c>
      <c r="D583" s="19">
        <f t="shared" si="114"/>
        <v>0</v>
      </c>
      <c r="E583" s="90">
        <v>0</v>
      </c>
      <c r="F583" s="19">
        <f t="shared" si="115"/>
        <v>1814.9099999999996</v>
      </c>
      <c r="G583" s="19">
        <f t="shared" si="116"/>
        <v>0.08</v>
      </c>
      <c r="H583" s="90">
        <v>640</v>
      </c>
      <c r="I583" s="20">
        <f t="shared" si="117"/>
        <v>7633.24</v>
      </c>
      <c r="J583" s="19">
        <f t="shared" si="118"/>
        <v>0</v>
      </c>
      <c r="K583" s="19">
        <v>0</v>
      </c>
      <c r="L583" s="29">
        <f t="shared" si="119"/>
        <v>1162.5300000000002</v>
      </c>
      <c r="M583" s="29">
        <f t="shared" si="120"/>
        <v>0.02</v>
      </c>
      <c r="N583" s="90">
        <v>160</v>
      </c>
    </row>
    <row r="584" spans="2:14" ht="12.75">
      <c r="B584" s="24">
        <v>24</v>
      </c>
      <c r="C584" s="19">
        <f t="shared" si="113"/>
        <v>572.56</v>
      </c>
      <c r="D584" s="19">
        <f t="shared" si="114"/>
        <v>0</v>
      </c>
      <c r="E584" s="90">
        <v>0</v>
      </c>
      <c r="F584" s="19">
        <f t="shared" si="115"/>
        <v>1815.0299999999995</v>
      </c>
      <c r="G584" s="19">
        <f t="shared" si="116"/>
        <v>0.12</v>
      </c>
      <c r="H584" s="90">
        <v>960</v>
      </c>
      <c r="I584" s="20">
        <f t="shared" si="117"/>
        <v>7633.24</v>
      </c>
      <c r="J584" s="19">
        <f t="shared" si="118"/>
        <v>0</v>
      </c>
      <c r="K584" s="19">
        <v>0</v>
      </c>
      <c r="L584" s="29">
        <f t="shared" si="119"/>
        <v>1162.5700000000002</v>
      </c>
      <c r="M584" s="29">
        <f t="shared" si="120"/>
        <v>0.04</v>
      </c>
      <c r="N584" s="90">
        <v>320</v>
      </c>
    </row>
    <row r="585" spans="2:14" ht="12.75">
      <c r="B585" s="24" t="s">
        <v>4</v>
      </c>
      <c r="C585" s="19"/>
      <c r="D585" s="19"/>
      <c r="E585" s="27">
        <f>SUM(E561:E584)</f>
        <v>660</v>
      </c>
      <c r="F585" s="19"/>
      <c r="G585" s="19"/>
      <c r="H585" s="27">
        <f>SUM(H561:H584)</f>
        <v>25360</v>
      </c>
      <c r="I585" s="22"/>
      <c r="J585" s="22"/>
      <c r="K585" s="22">
        <f>SUM(K561:K584)</f>
        <v>0</v>
      </c>
      <c r="L585" s="19"/>
      <c r="M585" s="19"/>
      <c r="N585" s="27">
        <f>SUM(N561:N584)</f>
        <v>13440</v>
      </c>
    </row>
    <row r="586" spans="2:14" ht="15">
      <c r="B586" s="25"/>
      <c r="C586" s="25"/>
      <c r="D586" s="25"/>
      <c r="E586" s="25"/>
      <c r="F586" s="25"/>
      <c r="G586" s="25"/>
      <c r="H586" s="69" t="s">
        <v>99</v>
      </c>
      <c r="I586" s="69"/>
      <c r="J586" s="69"/>
      <c r="K586" s="69"/>
      <c r="L586" s="69"/>
      <c r="M586" s="69"/>
      <c r="N586" s="69"/>
    </row>
    <row r="588" spans="2:14" ht="15">
      <c r="B588" s="12" t="s">
        <v>27</v>
      </c>
      <c r="C588" s="13"/>
      <c r="D588" s="13"/>
      <c r="E588" s="13"/>
      <c r="F588" s="67">
        <v>900411</v>
      </c>
      <c r="G588" s="67"/>
      <c r="H588" s="67"/>
      <c r="I588" s="67"/>
      <c r="J588" s="67"/>
      <c r="K588" s="13"/>
      <c r="L588" s="68" t="s">
        <v>45</v>
      </c>
      <c r="M588" s="68"/>
      <c r="N588" s="68"/>
    </row>
    <row r="589" spans="2:14" ht="15">
      <c r="B589" s="12" t="s">
        <v>29</v>
      </c>
      <c r="C589" s="13"/>
      <c r="D589" s="13"/>
      <c r="E589" s="13"/>
      <c r="F589" s="61" t="s">
        <v>30</v>
      </c>
      <c r="G589" s="61"/>
      <c r="H589" s="61"/>
      <c r="I589" s="61"/>
      <c r="J589" s="61"/>
      <c r="K589" s="13"/>
      <c r="L589" s="61" t="s">
        <v>8</v>
      </c>
      <c r="M589" s="61"/>
      <c r="N589" s="61"/>
    </row>
    <row r="590" spans="2:14" ht="15">
      <c r="B590" s="12" t="s">
        <v>31</v>
      </c>
      <c r="C590" s="13"/>
      <c r="D590" s="13"/>
      <c r="E590" s="13"/>
      <c r="F590" s="62" t="s">
        <v>32</v>
      </c>
      <c r="G590" s="62"/>
      <c r="H590" s="62"/>
      <c r="I590" s="62"/>
      <c r="J590" s="62"/>
      <c r="K590" s="13"/>
      <c r="L590" s="63" t="s">
        <v>33</v>
      </c>
      <c r="M590" s="63"/>
      <c r="N590" s="63"/>
    </row>
    <row r="591" spans="2:14" ht="15">
      <c r="B591" s="13"/>
      <c r="C591" s="13"/>
      <c r="D591" s="64" t="s">
        <v>98</v>
      </c>
      <c r="E591" s="64"/>
      <c r="F591" s="64"/>
      <c r="G591" s="64"/>
      <c r="H591" s="64"/>
      <c r="I591" s="64"/>
      <c r="J591" s="64"/>
      <c r="K591" s="64"/>
      <c r="L591" s="64"/>
      <c r="M591" s="15"/>
      <c r="N591" s="15"/>
    </row>
    <row r="592" spans="2:14" ht="15.75"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2:14" ht="12.75">
      <c r="B593" s="65" t="s">
        <v>1</v>
      </c>
      <c r="C593" s="66" t="s">
        <v>2</v>
      </c>
      <c r="D593" s="66"/>
      <c r="E593" s="66"/>
      <c r="F593" s="66"/>
      <c r="G593" s="66"/>
      <c r="H593" s="66"/>
      <c r="I593" s="66" t="s">
        <v>3</v>
      </c>
      <c r="J593" s="66"/>
      <c r="K593" s="66"/>
      <c r="L593" s="66"/>
      <c r="M593" s="66"/>
      <c r="N593" s="66"/>
    </row>
    <row r="594" spans="2:14" ht="12.75">
      <c r="B594" s="65"/>
      <c r="C594" s="60" t="s">
        <v>51</v>
      </c>
      <c r="D594" s="60"/>
      <c r="E594" s="60"/>
      <c r="F594" s="60" t="s">
        <v>110</v>
      </c>
      <c r="G594" s="60"/>
      <c r="H594" s="60"/>
      <c r="I594" s="60" t="s">
        <v>51</v>
      </c>
      <c r="J594" s="60"/>
      <c r="K594" s="60"/>
      <c r="L594" s="60" t="s">
        <v>110</v>
      </c>
      <c r="M594" s="60"/>
      <c r="N594" s="60"/>
    </row>
    <row r="595" spans="2:14" ht="12.75">
      <c r="B595" s="65"/>
      <c r="C595" s="60" t="s">
        <v>36</v>
      </c>
      <c r="D595" s="60"/>
      <c r="E595" s="60"/>
      <c r="F595" s="60" t="s">
        <v>43</v>
      </c>
      <c r="G595" s="60"/>
      <c r="H595" s="60"/>
      <c r="I595" s="60" t="s">
        <v>36</v>
      </c>
      <c r="J595" s="60"/>
      <c r="K595" s="60"/>
      <c r="L595" s="60" t="s">
        <v>43</v>
      </c>
      <c r="M595" s="60"/>
      <c r="N595" s="60"/>
    </row>
    <row r="596" spans="2:14" ht="33.75">
      <c r="B596" s="65"/>
      <c r="C596" s="18" t="s">
        <v>5</v>
      </c>
      <c r="D596" s="18" t="s">
        <v>6</v>
      </c>
      <c r="E596" s="18" t="s">
        <v>7</v>
      </c>
      <c r="F596" s="18" t="s">
        <v>5</v>
      </c>
      <c r="G596" s="18" t="s">
        <v>6</v>
      </c>
      <c r="H596" s="18" t="s">
        <v>7</v>
      </c>
      <c r="I596" s="18" t="s">
        <v>5</v>
      </c>
      <c r="J596" s="18" t="s">
        <v>6</v>
      </c>
      <c r="K596" s="18" t="s">
        <v>7</v>
      </c>
      <c r="L596" s="18" t="s">
        <v>5</v>
      </c>
      <c r="M596" s="18" t="s">
        <v>6</v>
      </c>
      <c r="N596" s="18" t="s">
        <v>7</v>
      </c>
    </row>
    <row r="597" spans="2:14" ht="12.75">
      <c r="B597" s="19">
        <v>1</v>
      </c>
      <c r="C597" s="19">
        <v>2</v>
      </c>
      <c r="D597" s="19">
        <v>3</v>
      </c>
      <c r="E597" s="19">
        <v>4</v>
      </c>
      <c r="F597" s="19">
        <v>5</v>
      </c>
      <c r="G597" s="19">
        <v>6</v>
      </c>
      <c r="H597" s="19">
        <v>7</v>
      </c>
      <c r="I597" s="19">
        <v>5</v>
      </c>
      <c r="J597" s="19">
        <v>6</v>
      </c>
      <c r="K597" s="19">
        <v>7</v>
      </c>
      <c r="L597" s="19">
        <v>11</v>
      </c>
      <c r="M597" s="19">
        <v>12</v>
      </c>
      <c r="N597" s="19">
        <v>13</v>
      </c>
    </row>
    <row r="598" spans="2:14" ht="12.75">
      <c r="B598" s="19">
        <v>0</v>
      </c>
      <c r="C598" s="20">
        <v>952.96</v>
      </c>
      <c r="D598" s="19"/>
      <c r="E598" s="19"/>
      <c r="F598" s="19">
        <v>345</v>
      </c>
      <c r="G598" s="19"/>
      <c r="H598" s="19"/>
      <c r="I598" s="92">
        <v>336.65</v>
      </c>
      <c r="J598" s="92"/>
      <c r="K598" s="19"/>
      <c r="L598" s="30">
        <v>5875.36</v>
      </c>
      <c r="M598" s="19"/>
      <c r="N598" s="19"/>
    </row>
    <row r="599" spans="2:14" ht="12.75">
      <c r="B599" s="19">
        <v>1</v>
      </c>
      <c r="C599" s="20">
        <f>C598+D599</f>
        <v>952.99</v>
      </c>
      <c r="D599" s="19">
        <f>E599/8000</f>
        <v>0.03</v>
      </c>
      <c r="E599" s="21">
        <v>240</v>
      </c>
      <c r="F599" s="20">
        <f>F598+G599</f>
        <v>345.01</v>
      </c>
      <c r="G599" s="19">
        <f>H599/6000</f>
        <v>0.01</v>
      </c>
      <c r="H599" s="90">
        <v>60</v>
      </c>
      <c r="I599" s="92">
        <f>I598+J599</f>
        <v>336.6525</v>
      </c>
      <c r="J599" s="92">
        <f>K599/8000</f>
        <v>0.0025</v>
      </c>
      <c r="K599" s="90">
        <v>20</v>
      </c>
      <c r="L599" s="20">
        <f>L598+M599</f>
        <v>5875.36</v>
      </c>
      <c r="M599" s="19">
        <f>N599/6000</f>
        <v>0</v>
      </c>
      <c r="N599" s="90">
        <v>0</v>
      </c>
    </row>
    <row r="600" spans="2:14" ht="12.75">
      <c r="B600" s="19">
        <v>2</v>
      </c>
      <c r="C600" s="20">
        <f aca="true" t="shared" si="121" ref="C600:C622">C599+D600</f>
        <v>953.01</v>
      </c>
      <c r="D600" s="19">
        <f aca="true" t="shared" si="122" ref="D600:D622">E600/8000</f>
        <v>0.02</v>
      </c>
      <c r="E600" s="21">
        <v>160</v>
      </c>
      <c r="F600" s="20">
        <f aca="true" t="shared" si="123" ref="F600:F622">F599+G600</f>
        <v>345.02</v>
      </c>
      <c r="G600" s="19">
        <f aca="true" t="shared" si="124" ref="G600:G622">H600/6000</f>
        <v>0.01</v>
      </c>
      <c r="H600" s="90">
        <v>60</v>
      </c>
      <c r="I600" s="92">
        <f aca="true" t="shared" si="125" ref="I600:I622">I599+J600</f>
        <v>336.655</v>
      </c>
      <c r="J600" s="92">
        <f aca="true" t="shared" si="126" ref="J600:J622">K600/8000</f>
        <v>0.0025</v>
      </c>
      <c r="K600" s="90">
        <v>20</v>
      </c>
      <c r="L600" s="20">
        <f aca="true" t="shared" si="127" ref="L600:L622">L599+M600</f>
        <v>5875.36</v>
      </c>
      <c r="M600" s="19">
        <f aca="true" t="shared" si="128" ref="M600:M622">N600/6000</f>
        <v>0</v>
      </c>
      <c r="N600" s="90">
        <v>0</v>
      </c>
    </row>
    <row r="601" spans="2:14" ht="12.75">
      <c r="B601" s="19">
        <v>3</v>
      </c>
      <c r="C601" s="20">
        <f t="shared" si="121"/>
        <v>953.02</v>
      </c>
      <c r="D601" s="19">
        <f t="shared" si="122"/>
        <v>0.01</v>
      </c>
      <c r="E601" s="21">
        <v>80</v>
      </c>
      <c r="F601" s="20">
        <f t="shared" si="123"/>
        <v>345.02</v>
      </c>
      <c r="G601" s="19">
        <f t="shared" si="124"/>
        <v>0</v>
      </c>
      <c r="H601" s="90">
        <v>0</v>
      </c>
      <c r="I601" s="92">
        <f t="shared" si="125"/>
        <v>336.65749999999997</v>
      </c>
      <c r="J601" s="92">
        <f t="shared" si="126"/>
        <v>0.0025</v>
      </c>
      <c r="K601" s="90">
        <v>20</v>
      </c>
      <c r="L601" s="20">
        <f t="shared" si="127"/>
        <v>5875.36</v>
      </c>
      <c r="M601" s="19">
        <f t="shared" si="128"/>
        <v>0</v>
      </c>
      <c r="N601" s="90">
        <v>0</v>
      </c>
    </row>
    <row r="602" spans="2:14" ht="12.75">
      <c r="B602" s="19">
        <v>4</v>
      </c>
      <c r="C602" s="20">
        <f t="shared" si="121"/>
        <v>953.03</v>
      </c>
      <c r="D602" s="19">
        <f t="shared" si="122"/>
        <v>0.01</v>
      </c>
      <c r="E602" s="21">
        <v>80</v>
      </c>
      <c r="F602" s="20">
        <f t="shared" si="123"/>
        <v>345.02</v>
      </c>
      <c r="G602" s="19">
        <f t="shared" si="124"/>
        <v>0</v>
      </c>
      <c r="H602" s="90">
        <v>0</v>
      </c>
      <c r="I602" s="92">
        <f t="shared" si="125"/>
        <v>336.65999999999997</v>
      </c>
      <c r="J602" s="92">
        <f t="shared" si="126"/>
        <v>0.0025</v>
      </c>
      <c r="K602" s="90">
        <v>20</v>
      </c>
      <c r="L602" s="20">
        <f t="shared" si="127"/>
        <v>5875.36</v>
      </c>
      <c r="M602" s="19">
        <f t="shared" si="128"/>
        <v>0</v>
      </c>
      <c r="N602" s="90">
        <v>0</v>
      </c>
    </row>
    <row r="603" spans="2:14" ht="12.75">
      <c r="B603" s="19">
        <v>5</v>
      </c>
      <c r="C603" s="20">
        <f t="shared" si="121"/>
        <v>953.04</v>
      </c>
      <c r="D603" s="19">
        <f t="shared" si="122"/>
        <v>0.01</v>
      </c>
      <c r="E603" s="21">
        <v>80</v>
      </c>
      <c r="F603" s="20">
        <f t="shared" si="123"/>
        <v>345.03999999999996</v>
      </c>
      <c r="G603" s="19">
        <f t="shared" si="124"/>
        <v>0.02</v>
      </c>
      <c r="H603" s="90">
        <v>120</v>
      </c>
      <c r="I603" s="92">
        <f t="shared" si="125"/>
        <v>336.66249999999997</v>
      </c>
      <c r="J603" s="92">
        <f t="shared" si="126"/>
        <v>0.0025</v>
      </c>
      <c r="K603" s="90">
        <v>20</v>
      </c>
      <c r="L603" s="20">
        <f t="shared" si="127"/>
        <v>5875.36</v>
      </c>
      <c r="M603" s="19">
        <f t="shared" si="128"/>
        <v>0</v>
      </c>
      <c r="N603" s="90">
        <v>0</v>
      </c>
    </row>
    <row r="604" spans="2:14" ht="12.75">
      <c r="B604" s="19">
        <v>6</v>
      </c>
      <c r="C604" s="20">
        <f t="shared" si="121"/>
        <v>953.0899999999999</v>
      </c>
      <c r="D604" s="19">
        <f t="shared" si="122"/>
        <v>0.05</v>
      </c>
      <c r="E604" s="21">
        <v>400</v>
      </c>
      <c r="F604" s="20">
        <f t="shared" si="123"/>
        <v>345.04999999999995</v>
      </c>
      <c r="G604" s="19">
        <f t="shared" si="124"/>
        <v>0.01</v>
      </c>
      <c r="H604" s="90">
        <v>60</v>
      </c>
      <c r="I604" s="92">
        <f t="shared" si="125"/>
        <v>336.67249999999996</v>
      </c>
      <c r="J604" s="92">
        <f t="shared" si="126"/>
        <v>0.01</v>
      </c>
      <c r="K604" s="90">
        <v>80</v>
      </c>
      <c r="L604" s="20">
        <f t="shared" si="127"/>
        <v>5875.36</v>
      </c>
      <c r="M604" s="19">
        <f t="shared" si="128"/>
        <v>0</v>
      </c>
      <c r="N604" s="90">
        <v>0</v>
      </c>
    </row>
    <row r="605" spans="2:14" ht="12.75">
      <c r="B605" s="19">
        <v>7</v>
      </c>
      <c r="C605" s="20">
        <f t="shared" si="121"/>
        <v>953.1099999999999</v>
      </c>
      <c r="D605" s="19">
        <f t="shared" si="122"/>
        <v>0.02</v>
      </c>
      <c r="E605" s="21">
        <v>160</v>
      </c>
      <c r="F605" s="20">
        <f t="shared" si="123"/>
        <v>345.05999999999995</v>
      </c>
      <c r="G605" s="19">
        <f t="shared" si="124"/>
        <v>0.01</v>
      </c>
      <c r="H605" s="90">
        <v>60</v>
      </c>
      <c r="I605" s="92">
        <f t="shared" si="125"/>
        <v>336.67499999999995</v>
      </c>
      <c r="J605" s="92">
        <f t="shared" si="126"/>
        <v>0.0025</v>
      </c>
      <c r="K605" s="90">
        <v>20</v>
      </c>
      <c r="L605" s="20">
        <f t="shared" si="127"/>
        <v>5875.36</v>
      </c>
      <c r="M605" s="19">
        <f t="shared" si="128"/>
        <v>0</v>
      </c>
      <c r="N605" s="90">
        <v>0</v>
      </c>
    </row>
    <row r="606" spans="2:14" ht="12.75">
      <c r="B606" s="19">
        <v>8</v>
      </c>
      <c r="C606" s="20">
        <f t="shared" si="121"/>
        <v>953.1299999999999</v>
      </c>
      <c r="D606" s="19">
        <f t="shared" si="122"/>
        <v>0.02</v>
      </c>
      <c r="E606" s="21">
        <v>160</v>
      </c>
      <c r="F606" s="20">
        <f t="shared" si="123"/>
        <v>345.05999999999995</v>
      </c>
      <c r="G606" s="19">
        <f t="shared" si="124"/>
        <v>0</v>
      </c>
      <c r="H606" s="90">
        <v>0</v>
      </c>
      <c r="I606" s="92">
        <f>I605+J606</f>
        <v>336.67499999999995</v>
      </c>
      <c r="J606" s="92">
        <f t="shared" si="126"/>
        <v>0</v>
      </c>
      <c r="K606" s="90">
        <v>0</v>
      </c>
      <c r="L606" s="20">
        <f t="shared" si="127"/>
        <v>5875.36</v>
      </c>
      <c r="M606" s="19">
        <f t="shared" si="128"/>
        <v>0</v>
      </c>
      <c r="N606" s="90">
        <v>0</v>
      </c>
    </row>
    <row r="607" spans="2:14" ht="12.75">
      <c r="B607" s="19">
        <v>9</v>
      </c>
      <c r="C607" s="20">
        <f t="shared" si="121"/>
        <v>953.1299999999999</v>
      </c>
      <c r="D607" s="19">
        <f t="shared" si="122"/>
        <v>0</v>
      </c>
      <c r="E607" s="21">
        <v>0</v>
      </c>
      <c r="F607" s="20">
        <f t="shared" si="123"/>
        <v>345.05999999999995</v>
      </c>
      <c r="G607" s="19">
        <f t="shared" si="124"/>
        <v>0</v>
      </c>
      <c r="H607" s="90">
        <v>0</v>
      </c>
      <c r="I607" s="92">
        <f t="shared" si="125"/>
        <v>336.68499999999995</v>
      </c>
      <c r="J607" s="92">
        <f t="shared" si="126"/>
        <v>0.01</v>
      </c>
      <c r="K607" s="90">
        <v>80</v>
      </c>
      <c r="L607" s="20">
        <f t="shared" si="127"/>
        <v>5875.36</v>
      </c>
      <c r="M607" s="19">
        <f t="shared" si="128"/>
        <v>0</v>
      </c>
      <c r="N607" s="90">
        <v>0</v>
      </c>
    </row>
    <row r="608" spans="2:14" ht="12.75">
      <c r="B608" s="19">
        <v>10</v>
      </c>
      <c r="C608" s="20">
        <f t="shared" si="121"/>
        <v>953.1299999999999</v>
      </c>
      <c r="D608" s="19">
        <f t="shared" si="122"/>
        <v>0</v>
      </c>
      <c r="E608" s="21">
        <v>0</v>
      </c>
      <c r="F608" s="20">
        <f t="shared" si="123"/>
        <v>345.12999999999994</v>
      </c>
      <c r="G608" s="19">
        <f t="shared" si="124"/>
        <v>0.07</v>
      </c>
      <c r="H608" s="90">
        <v>420</v>
      </c>
      <c r="I608" s="92">
        <f t="shared" si="125"/>
        <v>336.68999999999994</v>
      </c>
      <c r="J608" s="92">
        <f t="shared" si="126"/>
        <v>0.005</v>
      </c>
      <c r="K608" s="90">
        <v>40</v>
      </c>
      <c r="L608" s="20">
        <f t="shared" si="127"/>
        <v>5875.37</v>
      </c>
      <c r="M608" s="19">
        <f t="shared" si="128"/>
        <v>0.01</v>
      </c>
      <c r="N608" s="90">
        <v>60</v>
      </c>
    </row>
    <row r="609" spans="2:14" ht="12.75">
      <c r="B609" s="19">
        <v>11</v>
      </c>
      <c r="C609" s="20">
        <f t="shared" si="121"/>
        <v>953.1299999999999</v>
      </c>
      <c r="D609" s="19">
        <f t="shared" si="122"/>
        <v>0</v>
      </c>
      <c r="E609" s="21">
        <v>0</v>
      </c>
      <c r="F609" s="20">
        <f t="shared" si="123"/>
        <v>345.19999999999993</v>
      </c>
      <c r="G609" s="19">
        <f t="shared" si="124"/>
        <v>0.07</v>
      </c>
      <c r="H609" s="90">
        <v>420</v>
      </c>
      <c r="I609" s="92">
        <f t="shared" si="125"/>
        <v>336.68999999999994</v>
      </c>
      <c r="J609" s="92">
        <f t="shared" si="126"/>
        <v>0</v>
      </c>
      <c r="K609" s="90">
        <v>0</v>
      </c>
      <c r="L609" s="20">
        <f t="shared" si="127"/>
        <v>5875.39</v>
      </c>
      <c r="M609" s="19">
        <f t="shared" si="128"/>
        <v>0.02</v>
      </c>
      <c r="N609" s="90">
        <v>120</v>
      </c>
    </row>
    <row r="610" spans="2:14" ht="12.75">
      <c r="B610" s="19">
        <v>12</v>
      </c>
      <c r="C610" s="20">
        <f t="shared" si="121"/>
        <v>953.1299999999999</v>
      </c>
      <c r="D610" s="19">
        <f t="shared" si="122"/>
        <v>0</v>
      </c>
      <c r="E610" s="21">
        <v>0</v>
      </c>
      <c r="F610" s="20">
        <f t="shared" si="123"/>
        <v>345.24999999999994</v>
      </c>
      <c r="G610" s="19">
        <f t="shared" si="124"/>
        <v>0.05</v>
      </c>
      <c r="H610" s="90">
        <v>300</v>
      </c>
      <c r="I610" s="92">
        <f t="shared" si="125"/>
        <v>336.68999999999994</v>
      </c>
      <c r="J610" s="92">
        <f t="shared" si="126"/>
        <v>0</v>
      </c>
      <c r="K610" s="90">
        <v>0</v>
      </c>
      <c r="L610" s="20">
        <f t="shared" si="127"/>
        <v>5875.410000000001</v>
      </c>
      <c r="M610" s="19">
        <f t="shared" si="128"/>
        <v>0.02</v>
      </c>
      <c r="N610" s="90">
        <v>120</v>
      </c>
    </row>
    <row r="611" spans="2:14" ht="12.75">
      <c r="B611" s="19">
        <v>13</v>
      </c>
      <c r="C611" s="20">
        <f t="shared" si="121"/>
        <v>953.1299999999999</v>
      </c>
      <c r="D611" s="19">
        <f t="shared" si="122"/>
        <v>0</v>
      </c>
      <c r="E611" s="21">
        <v>0</v>
      </c>
      <c r="F611" s="20">
        <f t="shared" si="123"/>
        <v>345.31999999999994</v>
      </c>
      <c r="G611" s="19">
        <f t="shared" si="124"/>
        <v>0.07</v>
      </c>
      <c r="H611" s="90">
        <v>420</v>
      </c>
      <c r="I611" s="92">
        <f t="shared" si="125"/>
        <v>336.69999999999993</v>
      </c>
      <c r="J611" s="92">
        <f t="shared" si="126"/>
        <v>0.01</v>
      </c>
      <c r="K611" s="90">
        <v>80</v>
      </c>
      <c r="L611" s="20">
        <f t="shared" si="127"/>
        <v>5875.430000000001</v>
      </c>
      <c r="M611" s="19">
        <f t="shared" si="128"/>
        <v>0.02</v>
      </c>
      <c r="N611" s="90">
        <v>120</v>
      </c>
    </row>
    <row r="612" spans="2:14" ht="12.75">
      <c r="B612" s="19">
        <v>14</v>
      </c>
      <c r="C612" s="20">
        <f t="shared" si="121"/>
        <v>953.1299999999999</v>
      </c>
      <c r="D612" s="19">
        <f t="shared" si="122"/>
        <v>0</v>
      </c>
      <c r="E612" s="21">
        <v>0</v>
      </c>
      <c r="F612" s="20">
        <f t="shared" si="123"/>
        <v>345.38999999999993</v>
      </c>
      <c r="G612" s="19">
        <f t="shared" si="124"/>
        <v>0.07</v>
      </c>
      <c r="H612" s="90">
        <v>420</v>
      </c>
      <c r="I612" s="92">
        <f t="shared" si="125"/>
        <v>336.69999999999993</v>
      </c>
      <c r="J612" s="92">
        <f t="shared" si="126"/>
        <v>0</v>
      </c>
      <c r="K612" s="90">
        <v>0</v>
      </c>
      <c r="L612" s="20">
        <f t="shared" si="127"/>
        <v>5875.450000000002</v>
      </c>
      <c r="M612" s="19">
        <f t="shared" si="128"/>
        <v>0.02</v>
      </c>
      <c r="N612" s="90">
        <v>120</v>
      </c>
    </row>
    <row r="613" spans="2:14" ht="12.75">
      <c r="B613" s="19">
        <v>15</v>
      </c>
      <c r="C613" s="20">
        <f t="shared" si="121"/>
        <v>953.1299999999999</v>
      </c>
      <c r="D613" s="19">
        <f t="shared" si="122"/>
        <v>0</v>
      </c>
      <c r="E613" s="21">
        <v>0</v>
      </c>
      <c r="F613" s="20">
        <f t="shared" si="123"/>
        <v>345.4199999999999</v>
      </c>
      <c r="G613" s="19">
        <f t="shared" si="124"/>
        <v>0.03</v>
      </c>
      <c r="H613" s="90">
        <v>180</v>
      </c>
      <c r="I613" s="92">
        <f t="shared" si="125"/>
        <v>336.69999999999993</v>
      </c>
      <c r="J613" s="92">
        <f t="shared" si="126"/>
        <v>0</v>
      </c>
      <c r="K613" s="90">
        <v>0</v>
      </c>
      <c r="L613" s="20">
        <f t="shared" si="127"/>
        <v>5875.480000000001</v>
      </c>
      <c r="M613" s="19">
        <f t="shared" si="128"/>
        <v>0.03</v>
      </c>
      <c r="N613" s="90">
        <v>180</v>
      </c>
    </row>
    <row r="614" spans="2:14" ht="12.75">
      <c r="B614" s="19">
        <v>16</v>
      </c>
      <c r="C614" s="20">
        <f t="shared" si="121"/>
        <v>953.1299999999999</v>
      </c>
      <c r="D614" s="19">
        <f t="shared" si="122"/>
        <v>0</v>
      </c>
      <c r="E614" s="21">
        <v>0</v>
      </c>
      <c r="F614" s="20">
        <f t="shared" si="123"/>
        <v>345.4799999999999</v>
      </c>
      <c r="G614" s="19">
        <f t="shared" si="124"/>
        <v>0.06</v>
      </c>
      <c r="H614" s="90">
        <v>360</v>
      </c>
      <c r="I614" s="92">
        <f t="shared" si="125"/>
        <v>336.69999999999993</v>
      </c>
      <c r="J614" s="92">
        <f t="shared" si="126"/>
        <v>0</v>
      </c>
      <c r="K614" s="90">
        <v>0</v>
      </c>
      <c r="L614" s="20">
        <f t="shared" si="127"/>
        <v>5875.480000000001</v>
      </c>
      <c r="M614" s="19">
        <f t="shared" si="128"/>
        <v>0</v>
      </c>
      <c r="N614" s="90">
        <v>0</v>
      </c>
    </row>
    <row r="615" spans="2:14" ht="12.75">
      <c r="B615" s="19">
        <v>17</v>
      </c>
      <c r="C615" s="20">
        <f t="shared" si="121"/>
        <v>953.1299999999999</v>
      </c>
      <c r="D615" s="19">
        <f t="shared" si="122"/>
        <v>0</v>
      </c>
      <c r="E615" s="21">
        <v>0</v>
      </c>
      <c r="F615" s="20">
        <f t="shared" si="123"/>
        <v>345.5599999999999</v>
      </c>
      <c r="G615" s="19">
        <f t="shared" si="124"/>
        <v>0.08</v>
      </c>
      <c r="H615" s="90">
        <v>480</v>
      </c>
      <c r="I615" s="92">
        <f t="shared" si="125"/>
        <v>336.69999999999993</v>
      </c>
      <c r="J615" s="92">
        <f t="shared" si="126"/>
        <v>0</v>
      </c>
      <c r="K615" s="90">
        <v>0</v>
      </c>
      <c r="L615" s="20">
        <f t="shared" si="127"/>
        <v>5875.480000000001</v>
      </c>
      <c r="M615" s="19">
        <f t="shared" si="128"/>
        <v>0</v>
      </c>
      <c r="N615" s="90">
        <v>0</v>
      </c>
    </row>
    <row r="616" spans="2:14" ht="12.75">
      <c r="B616" s="19">
        <v>18</v>
      </c>
      <c r="C616" s="20">
        <f t="shared" si="121"/>
        <v>953.1299999999999</v>
      </c>
      <c r="D616" s="19">
        <f t="shared" si="122"/>
        <v>0</v>
      </c>
      <c r="E616" s="21">
        <v>0</v>
      </c>
      <c r="F616" s="20">
        <f t="shared" si="123"/>
        <v>345.5999999999999</v>
      </c>
      <c r="G616" s="19">
        <f t="shared" si="124"/>
        <v>0.04</v>
      </c>
      <c r="H616" s="90">
        <v>240</v>
      </c>
      <c r="I616" s="92">
        <f t="shared" si="125"/>
        <v>336.69999999999993</v>
      </c>
      <c r="J616" s="92">
        <f t="shared" si="126"/>
        <v>0</v>
      </c>
      <c r="K616" s="90">
        <v>0</v>
      </c>
      <c r="L616" s="20">
        <f t="shared" si="127"/>
        <v>5875.480000000001</v>
      </c>
      <c r="M616" s="19">
        <f t="shared" si="128"/>
        <v>0</v>
      </c>
      <c r="N616" s="90">
        <v>0</v>
      </c>
    </row>
    <row r="617" spans="2:14" ht="12.75">
      <c r="B617" s="19">
        <v>19</v>
      </c>
      <c r="C617" s="20">
        <f t="shared" si="121"/>
        <v>953.1299999999999</v>
      </c>
      <c r="D617" s="19">
        <f t="shared" si="122"/>
        <v>0</v>
      </c>
      <c r="E617" s="21">
        <v>0</v>
      </c>
      <c r="F617" s="20">
        <f t="shared" si="123"/>
        <v>345.63999999999993</v>
      </c>
      <c r="G617" s="19">
        <f t="shared" si="124"/>
        <v>0.04</v>
      </c>
      <c r="H617" s="90">
        <v>240</v>
      </c>
      <c r="I617" s="92">
        <f t="shared" si="125"/>
        <v>336.69999999999993</v>
      </c>
      <c r="J617" s="92">
        <f t="shared" si="126"/>
        <v>0</v>
      </c>
      <c r="K617" s="90">
        <v>0</v>
      </c>
      <c r="L617" s="20">
        <f t="shared" si="127"/>
        <v>5875.480000000001</v>
      </c>
      <c r="M617" s="19">
        <f t="shared" si="128"/>
        <v>0</v>
      </c>
      <c r="N617" s="90">
        <v>0</v>
      </c>
    </row>
    <row r="618" spans="2:14" ht="12.75">
      <c r="B618" s="19">
        <v>20</v>
      </c>
      <c r="C618" s="20">
        <f t="shared" si="121"/>
        <v>953.1299999999999</v>
      </c>
      <c r="D618" s="19">
        <f t="shared" si="122"/>
        <v>0</v>
      </c>
      <c r="E618" s="21">
        <v>0</v>
      </c>
      <c r="F618" s="20">
        <f t="shared" si="123"/>
        <v>345.6599999999999</v>
      </c>
      <c r="G618" s="19">
        <f t="shared" si="124"/>
        <v>0.02</v>
      </c>
      <c r="H618" s="90">
        <v>120</v>
      </c>
      <c r="I618" s="92">
        <f t="shared" si="125"/>
        <v>336.7099999999999</v>
      </c>
      <c r="J618" s="92">
        <f t="shared" si="126"/>
        <v>0.01</v>
      </c>
      <c r="K618" s="90">
        <v>80</v>
      </c>
      <c r="L618" s="20">
        <f t="shared" si="127"/>
        <v>5875.480000000001</v>
      </c>
      <c r="M618" s="19">
        <f t="shared" si="128"/>
        <v>0</v>
      </c>
      <c r="N618" s="90">
        <v>0</v>
      </c>
    </row>
    <row r="619" spans="2:14" ht="12.75">
      <c r="B619" s="19">
        <v>21</v>
      </c>
      <c r="C619" s="20">
        <f t="shared" si="121"/>
        <v>953.1399999999999</v>
      </c>
      <c r="D619" s="19">
        <f t="shared" si="122"/>
        <v>0.01</v>
      </c>
      <c r="E619" s="21">
        <v>80</v>
      </c>
      <c r="F619" s="20">
        <f t="shared" si="123"/>
        <v>345.69999999999993</v>
      </c>
      <c r="G619" s="19">
        <f t="shared" si="124"/>
        <v>0.04</v>
      </c>
      <c r="H619" s="90">
        <v>240</v>
      </c>
      <c r="I619" s="92">
        <f t="shared" si="125"/>
        <v>336.7299999999999</v>
      </c>
      <c r="J619" s="92">
        <f t="shared" si="126"/>
        <v>0.02</v>
      </c>
      <c r="K619" s="90">
        <v>160</v>
      </c>
      <c r="L619" s="20">
        <f t="shared" si="127"/>
        <v>5875.480000000001</v>
      </c>
      <c r="M619" s="19">
        <f t="shared" si="128"/>
        <v>0</v>
      </c>
      <c r="N619" s="90">
        <v>0</v>
      </c>
    </row>
    <row r="620" spans="2:14" ht="12.75">
      <c r="B620" s="19">
        <v>22</v>
      </c>
      <c r="C620" s="20">
        <f t="shared" si="121"/>
        <v>953.1699999999998</v>
      </c>
      <c r="D620" s="19">
        <f t="shared" si="122"/>
        <v>0.03</v>
      </c>
      <c r="E620" s="21">
        <v>240</v>
      </c>
      <c r="F620" s="20">
        <f t="shared" si="123"/>
        <v>345.69999999999993</v>
      </c>
      <c r="G620" s="19">
        <f t="shared" si="124"/>
        <v>0</v>
      </c>
      <c r="H620" s="90">
        <v>0</v>
      </c>
      <c r="I620" s="92">
        <f t="shared" si="125"/>
        <v>336.7399999999999</v>
      </c>
      <c r="J620" s="92">
        <f t="shared" si="126"/>
        <v>0.01</v>
      </c>
      <c r="K620" s="90">
        <v>80</v>
      </c>
      <c r="L620" s="20">
        <f t="shared" si="127"/>
        <v>5875.480000000001</v>
      </c>
      <c r="M620" s="19">
        <f t="shared" si="128"/>
        <v>0</v>
      </c>
      <c r="N620" s="90">
        <v>0</v>
      </c>
    </row>
    <row r="621" spans="2:14" ht="12.75">
      <c r="B621" s="19">
        <v>23</v>
      </c>
      <c r="C621" s="20">
        <f t="shared" si="121"/>
        <v>953.2799999999999</v>
      </c>
      <c r="D621" s="19">
        <f t="shared" si="122"/>
        <v>0.11</v>
      </c>
      <c r="E621" s="21">
        <v>880</v>
      </c>
      <c r="F621" s="20">
        <f t="shared" si="123"/>
        <v>345.7299999999999</v>
      </c>
      <c r="G621" s="19">
        <f t="shared" si="124"/>
        <v>0.03</v>
      </c>
      <c r="H621" s="90">
        <v>180</v>
      </c>
      <c r="I621" s="92">
        <f t="shared" si="125"/>
        <v>336.7499999999999</v>
      </c>
      <c r="J621" s="92">
        <f t="shared" si="126"/>
        <v>0.01</v>
      </c>
      <c r="K621" s="90">
        <v>80</v>
      </c>
      <c r="L621" s="20">
        <f t="shared" si="127"/>
        <v>5875.490000000002</v>
      </c>
      <c r="M621" s="19">
        <f t="shared" si="128"/>
        <v>0.01</v>
      </c>
      <c r="N621" s="90">
        <v>60</v>
      </c>
    </row>
    <row r="622" spans="2:14" ht="12.75">
      <c r="B622" s="19">
        <v>24</v>
      </c>
      <c r="C622" s="20">
        <f t="shared" si="121"/>
        <v>953.3099999999998</v>
      </c>
      <c r="D622" s="19">
        <f t="shared" si="122"/>
        <v>0.03</v>
      </c>
      <c r="E622" s="21">
        <v>240</v>
      </c>
      <c r="F622" s="20">
        <f t="shared" si="123"/>
        <v>345.7299999999999</v>
      </c>
      <c r="G622" s="19">
        <f t="shared" si="124"/>
        <v>0</v>
      </c>
      <c r="H622" s="90">
        <v>0</v>
      </c>
      <c r="I622" s="92">
        <f t="shared" si="125"/>
        <v>336.7599999999999</v>
      </c>
      <c r="J622" s="92">
        <f t="shared" si="126"/>
        <v>0.01</v>
      </c>
      <c r="K622" s="90">
        <v>80</v>
      </c>
      <c r="L622" s="20">
        <f t="shared" si="127"/>
        <v>5875.490000000002</v>
      </c>
      <c r="M622" s="19">
        <f t="shared" si="128"/>
        <v>0</v>
      </c>
      <c r="N622" s="90">
        <v>0</v>
      </c>
    </row>
    <row r="623" spans="2:14" ht="12.75">
      <c r="B623" s="19" t="s">
        <v>4</v>
      </c>
      <c r="C623" s="22"/>
      <c r="D623" s="22"/>
      <c r="E623" s="22">
        <f>SUM(E599:E622)</f>
        <v>2800</v>
      </c>
      <c r="F623" s="22"/>
      <c r="G623" s="22"/>
      <c r="H623" s="22">
        <f>SUM(H599:H622)</f>
        <v>4380</v>
      </c>
      <c r="I623" s="22"/>
      <c r="J623" s="22"/>
      <c r="K623" s="22">
        <f>SUM(K599:K622)</f>
        <v>880</v>
      </c>
      <c r="L623" s="22"/>
      <c r="M623" s="22"/>
      <c r="N623" s="22">
        <f>SUM(N599:N622)</f>
        <v>780</v>
      </c>
    </row>
    <row r="624" spans="2:14" ht="15">
      <c r="B624" s="25"/>
      <c r="C624" s="25"/>
      <c r="D624" s="25"/>
      <c r="E624" s="25"/>
      <c r="F624" s="25"/>
      <c r="G624" s="25"/>
      <c r="H624" s="69" t="s">
        <v>99</v>
      </c>
      <c r="I624" s="69"/>
      <c r="J624" s="69"/>
      <c r="K624" s="69"/>
      <c r="L624" s="69"/>
      <c r="M624" s="69"/>
      <c r="N624" s="69"/>
    </row>
    <row r="626" spans="2:14" ht="15">
      <c r="B626" s="12" t="s">
        <v>27</v>
      </c>
      <c r="C626" s="13"/>
      <c r="D626" s="13"/>
      <c r="E626" s="13"/>
      <c r="F626" s="67">
        <v>900411</v>
      </c>
      <c r="G626" s="67"/>
      <c r="H626" s="67"/>
      <c r="I626" s="67"/>
      <c r="J626" s="67"/>
      <c r="K626" s="13"/>
      <c r="L626" s="68" t="s">
        <v>39</v>
      </c>
      <c r="M626" s="68"/>
      <c r="N626" s="68"/>
    </row>
    <row r="627" spans="2:14" ht="15">
      <c r="B627" s="12" t="s">
        <v>29</v>
      </c>
      <c r="C627" s="13"/>
      <c r="D627" s="13"/>
      <c r="E627" s="13"/>
      <c r="F627" s="61" t="s">
        <v>30</v>
      </c>
      <c r="G627" s="61"/>
      <c r="H627" s="61"/>
      <c r="I627" s="61"/>
      <c r="J627" s="61"/>
      <c r="K627" s="13"/>
      <c r="L627" s="61" t="s">
        <v>8</v>
      </c>
      <c r="M627" s="61"/>
      <c r="N627" s="61"/>
    </row>
    <row r="628" spans="2:14" ht="15">
      <c r="B628" s="12" t="s">
        <v>31</v>
      </c>
      <c r="C628" s="13"/>
      <c r="D628" s="13"/>
      <c r="E628" s="13"/>
      <c r="F628" s="62" t="s">
        <v>32</v>
      </c>
      <c r="G628" s="62"/>
      <c r="H628" s="62"/>
      <c r="I628" s="62"/>
      <c r="J628" s="62"/>
      <c r="K628" s="13"/>
      <c r="L628" s="63" t="s">
        <v>33</v>
      </c>
      <c r="M628" s="63"/>
      <c r="N628" s="63"/>
    </row>
    <row r="629" spans="2:14" ht="15">
      <c r="B629" s="13"/>
      <c r="C629" s="13"/>
      <c r="D629" s="64" t="s">
        <v>98</v>
      </c>
      <c r="E629" s="64"/>
      <c r="F629" s="64"/>
      <c r="G629" s="64"/>
      <c r="H629" s="64"/>
      <c r="I629" s="64"/>
      <c r="J629" s="64"/>
      <c r="K629" s="64"/>
      <c r="L629" s="64"/>
      <c r="M629" s="15"/>
      <c r="N629" s="15"/>
    </row>
    <row r="630" spans="2:14" ht="15.75"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2:14" ht="12.75">
      <c r="B631" s="65" t="s">
        <v>1</v>
      </c>
      <c r="C631" s="66" t="s">
        <v>2</v>
      </c>
      <c r="D631" s="66"/>
      <c r="E631" s="66"/>
      <c r="F631" s="66"/>
      <c r="G631" s="66"/>
      <c r="H631" s="66"/>
      <c r="I631" s="66" t="s">
        <v>3</v>
      </c>
      <c r="J631" s="66"/>
      <c r="K631" s="66"/>
      <c r="L631" s="66"/>
      <c r="M631" s="66"/>
      <c r="N631" s="66"/>
    </row>
    <row r="632" spans="2:14" ht="12.75">
      <c r="B632" s="65"/>
      <c r="C632" s="60" t="s">
        <v>111</v>
      </c>
      <c r="D632" s="60"/>
      <c r="E632" s="60"/>
      <c r="F632" s="60" t="s">
        <v>112</v>
      </c>
      <c r="G632" s="60"/>
      <c r="H632" s="60"/>
      <c r="I632" s="60" t="s">
        <v>111</v>
      </c>
      <c r="J632" s="60"/>
      <c r="K632" s="60"/>
      <c r="L632" s="60" t="s">
        <v>113</v>
      </c>
      <c r="M632" s="60"/>
      <c r="N632" s="60"/>
    </row>
    <row r="633" spans="2:14" ht="12.75">
      <c r="B633" s="65"/>
      <c r="C633" s="60" t="s">
        <v>43</v>
      </c>
      <c r="D633" s="60"/>
      <c r="E633" s="60"/>
      <c r="F633" s="60" t="s">
        <v>43</v>
      </c>
      <c r="G633" s="60"/>
      <c r="H633" s="60"/>
      <c r="I633" s="60" t="s">
        <v>43</v>
      </c>
      <c r="J633" s="60"/>
      <c r="K633" s="60"/>
      <c r="L633" s="60" t="s">
        <v>43</v>
      </c>
      <c r="M633" s="60"/>
      <c r="N633" s="60"/>
    </row>
    <row r="634" spans="2:14" ht="33.75">
      <c r="B634" s="65"/>
      <c r="C634" s="18" t="s">
        <v>5</v>
      </c>
      <c r="D634" s="18" t="s">
        <v>6</v>
      </c>
      <c r="E634" s="18" t="s">
        <v>7</v>
      </c>
      <c r="F634" s="18" t="s">
        <v>5</v>
      </c>
      <c r="G634" s="18" t="s">
        <v>6</v>
      </c>
      <c r="H634" s="18" t="s">
        <v>7</v>
      </c>
      <c r="I634" s="18" t="s">
        <v>5</v>
      </c>
      <c r="J634" s="18" t="s">
        <v>6</v>
      </c>
      <c r="K634" s="18" t="s">
        <v>7</v>
      </c>
      <c r="L634" s="18" t="s">
        <v>5</v>
      </c>
      <c r="M634" s="18" t="s">
        <v>6</v>
      </c>
      <c r="N634" s="18" t="s">
        <v>7</v>
      </c>
    </row>
    <row r="635" spans="2:14" ht="12.75">
      <c r="B635" s="24">
        <v>1</v>
      </c>
      <c r="C635" s="24">
        <v>2</v>
      </c>
      <c r="D635" s="24">
        <v>3</v>
      </c>
      <c r="E635" s="24">
        <v>4</v>
      </c>
      <c r="F635" s="24">
        <v>5</v>
      </c>
      <c r="G635" s="24">
        <v>6</v>
      </c>
      <c r="H635" s="24">
        <v>7</v>
      </c>
      <c r="I635" s="24">
        <v>5</v>
      </c>
      <c r="J635" s="24">
        <v>6</v>
      </c>
      <c r="K635" s="24">
        <v>7</v>
      </c>
      <c r="L635" s="24">
        <v>11</v>
      </c>
      <c r="M635" s="24">
        <v>12</v>
      </c>
      <c r="N635" s="24">
        <v>13</v>
      </c>
    </row>
    <row r="636" spans="2:14" ht="12.75">
      <c r="B636" s="19">
        <v>0</v>
      </c>
      <c r="C636" s="19">
        <v>46.86</v>
      </c>
      <c r="D636" s="19"/>
      <c r="E636" s="19"/>
      <c r="F636" s="19">
        <v>3.9</v>
      </c>
      <c r="G636" s="19"/>
      <c r="H636" s="19"/>
      <c r="I636" s="20">
        <v>708.9</v>
      </c>
      <c r="J636" s="19"/>
      <c r="K636" s="19"/>
      <c r="L636" s="20">
        <v>0.15</v>
      </c>
      <c r="M636" s="19"/>
      <c r="N636" s="19"/>
    </row>
    <row r="637" spans="2:14" ht="12.75">
      <c r="B637" s="19">
        <v>1</v>
      </c>
      <c r="C637" s="19">
        <f>C636+D637</f>
        <v>46.87</v>
      </c>
      <c r="D637" s="19">
        <f>E637/6000</f>
        <v>0.01</v>
      </c>
      <c r="E637" s="91">
        <v>60</v>
      </c>
      <c r="F637" s="19">
        <f>F636+G637</f>
        <v>3.9</v>
      </c>
      <c r="G637" s="19">
        <f>H637/6000</f>
        <v>0</v>
      </c>
      <c r="H637" s="91">
        <v>0</v>
      </c>
      <c r="I637" s="20">
        <f>I636+J637</f>
        <v>708.9</v>
      </c>
      <c r="J637" s="19">
        <f>K637/6000</f>
        <v>0</v>
      </c>
      <c r="K637" s="90">
        <v>0</v>
      </c>
      <c r="L637" s="20">
        <f>L636+M637</f>
        <v>0.15</v>
      </c>
      <c r="M637" s="19">
        <f>N637/6000</f>
        <v>0</v>
      </c>
      <c r="N637" s="19">
        <v>0</v>
      </c>
    </row>
    <row r="638" spans="2:14" ht="12.75">
      <c r="B638" s="19">
        <v>2</v>
      </c>
      <c r="C638" s="19">
        <f aca="true" t="shared" si="129" ref="C638:C660">C637+D638</f>
        <v>46.879999999999995</v>
      </c>
      <c r="D638" s="19">
        <f aca="true" t="shared" si="130" ref="D638:D660">E638/6000</f>
        <v>0.01</v>
      </c>
      <c r="E638" s="91">
        <v>60</v>
      </c>
      <c r="F638" s="19">
        <f aca="true" t="shared" si="131" ref="F638:F660">F637+G638</f>
        <v>3.9</v>
      </c>
      <c r="G638" s="19">
        <f aca="true" t="shared" si="132" ref="G638:G660">H638/6000</f>
        <v>0</v>
      </c>
      <c r="H638" s="91">
        <v>0</v>
      </c>
      <c r="I638" s="20">
        <f aca="true" t="shared" si="133" ref="I638:I660">I637+J638</f>
        <v>708.91</v>
      </c>
      <c r="J638" s="19">
        <f aca="true" t="shared" si="134" ref="J638:J660">K638/6000</f>
        <v>0.01</v>
      </c>
      <c r="K638" s="90">
        <v>60</v>
      </c>
      <c r="L638" s="20">
        <f aca="true" t="shared" si="135" ref="L638:L660">L637+M638</f>
        <v>0.15</v>
      </c>
      <c r="M638" s="19">
        <f aca="true" t="shared" si="136" ref="M638:M660">N638/6000</f>
        <v>0</v>
      </c>
      <c r="N638" s="19">
        <v>0</v>
      </c>
    </row>
    <row r="639" spans="2:14" ht="12.75">
      <c r="B639" s="19">
        <v>3</v>
      </c>
      <c r="C639" s="19">
        <f t="shared" si="129"/>
        <v>46.88999999999999</v>
      </c>
      <c r="D639" s="19">
        <f t="shared" si="130"/>
        <v>0.01</v>
      </c>
      <c r="E639" s="91">
        <v>60</v>
      </c>
      <c r="F639" s="19">
        <f t="shared" si="131"/>
        <v>3.9</v>
      </c>
      <c r="G639" s="19">
        <f t="shared" si="132"/>
        <v>0</v>
      </c>
      <c r="H639" s="91">
        <v>0</v>
      </c>
      <c r="I639" s="20">
        <f t="shared" si="133"/>
        <v>708.91</v>
      </c>
      <c r="J639" s="19">
        <f t="shared" si="134"/>
        <v>0</v>
      </c>
      <c r="K639" s="90">
        <v>0</v>
      </c>
      <c r="L639" s="20">
        <f t="shared" si="135"/>
        <v>0.15</v>
      </c>
      <c r="M639" s="19">
        <f t="shared" si="136"/>
        <v>0</v>
      </c>
      <c r="N639" s="19">
        <v>0</v>
      </c>
    </row>
    <row r="640" spans="2:14" ht="12.75">
      <c r="B640" s="19">
        <v>4</v>
      </c>
      <c r="C640" s="19">
        <f t="shared" si="129"/>
        <v>46.89999999999999</v>
      </c>
      <c r="D640" s="19">
        <f t="shared" si="130"/>
        <v>0.01</v>
      </c>
      <c r="E640" s="91">
        <v>60</v>
      </c>
      <c r="F640" s="19">
        <f t="shared" si="131"/>
        <v>3.9</v>
      </c>
      <c r="G640" s="19">
        <f t="shared" si="132"/>
        <v>0</v>
      </c>
      <c r="H640" s="91">
        <v>0</v>
      </c>
      <c r="I640" s="20">
        <f t="shared" si="133"/>
        <v>708.91</v>
      </c>
      <c r="J640" s="19">
        <f t="shared" si="134"/>
        <v>0</v>
      </c>
      <c r="K640" s="90">
        <v>0</v>
      </c>
      <c r="L640" s="20">
        <f t="shared" si="135"/>
        <v>0.15</v>
      </c>
      <c r="M640" s="19">
        <f t="shared" si="136"/>
        <v>0</v>
      </c>
      <c r="N640" s="19">
        <v>0</v>
      </c>
    </row>
    <row r="641" spans="2:14" ht="12.75">
      <c r="B641" s="19">
        <v>5</v>
      </c>
      <c r="C641" s="19">
        <f t="shared" si="129"/>
        <v>46.90999999999999</v>
      </c>
      <c r="D641" s="19">
        <f t="shared" si="130"/>
        <v>0.01</v>
      </c>
      <c r="E641" s="91">
        <v>60</v>
      </c>
      <c r="F641" s="19">
        <f t="shared" si="131"/>
        <v>3.9</v>
      </c>
      <c r="G641" s="19">
        <f t="shared" si="132"/>
        <v>0</v>
      </c>
      <c r="H641" s="91">
        <v>0</v>
      </c>
      <c r="I641" s="20">
        <f t="shared" si="133"/>
        <v>708.91</v>
      </c>
      <c r="J641" s="19">
        <f t="shared" si="134"/>
        <v>0</v>
      </c>
      <c r="K641" s="90">
        <v>0</v>
      </c>
      <c r="L641" s="20">
        <f t="shared" si="135"/>
        <v>0.15</v>
      </c>
      <c r="M641" s="19">
        <f t="shared" si="136"/>
        <v>0</v>
      </c>
      <c r="N641" s="19">
        <v>0</v>
      </c>
    </row>
    <row r="642" spans="2:14" ht="12.75">
      <c r="B642" s="19">
        <v>6</v>
      </c>
      <c r="C642" s="19">
        <f t="shared" si="129"/>
        <v>46.91999999999999</v>
      </c>
      <c r="D642" s="19">
        <f t="shared" si="130"/>
        <v>0.01</v>
      </c>
      <c r="E642" s="91">
        <v>60</v>
      </c>
      <c r="F642" s="19">
        <f t="shared" si="131"/>
        <v>3.9</v>
      </c>
      <c r="G642" s="19">
        <f t="shared" si="132"/>
        <v>0</v>
      </c>
      <c r="H642" s="91">
        <v>0</v>
      </c>
      <c r="I642" s="20">
        <f t="shared" si="133"/>
        <v>708.91</v>
      </c>
      <c r="J642" s="19">
        <f t="shared" si="134"/>
        <v>0</v>
      </c>
      <c r="K642" s="90">
        <v>0</v>
      </c>
      <c r="L642" s="20">
        <f t="shared" si="135"/>
        <v>0.15</v>
      </c>
      <c r="M642" s="19">
        <f t="shared" si="136"/>
        <v>0</v>
      </c>
      <c r="N642" s="19">
        <v>0</v>
      </c>
    </row>
    <row r="643" spans="2:14" ht="12.75">
      <c r="B643" s="19">
        <v>7</v>
      </c>
      <c r="C643" s="19">
        <f t="shared" si="129"/>
        <v>46.94999999999999</v>
      </c>
      <c r="D643" s="19">
        <f t="shared" si="130"/>
        <v>0.03</v>
      </c>
      <c r="E643" s="91">
        <v>180</v>
      </c>
      <c r="F643" s="19">
        <f t="shared" si="131"/>
        <v>3.9099999999999997</v>
      </c>
      <c r="G643" s="19">
        <f t="shared" si="132"/>
        <v>0.01</v>
      </c>
      <c r="H643" s="91">
        <v>60</v>
      </c>
      <c r="I643" s="20">
        <f t="shared" si="133"/>
        <v>708.91</v>
      </c>
      <c r="J643" s="19">
        <f t="shared" si="134"/>
        <v>0</v>
      </c>
      <c r="K643" s="90">
        <v>0</v>
      </c>
      <c r="L643" s="20">
        <f t="shared" si="135"/>
        <v>0.15</v>
      </c>
      <c r="M643" s="19">
        <f t="shared" si="136"/>
        <v>0</v>
      </c>
      <c r="N643" s="19">
        <v>0</v>
      </c>
    </row>
    <row r="644" spans="2:14" ht="12.75">
      <c r="B644" s="19">
        <v>8</v>
      </c>
      <c r="C644" s="19">
        <f t="shared" si="129"/>
        <v>46.95999999999999</v>
      </c>
      <c r="D644" s="19">
        <f t="shared" si="130"/>
        <v>0.01</v>
      </c>
      <c r="E644" s="91">
        <v>60</v>
      </c>
      <c r="F644" s="19">
        <f t="shared" si="131"/>
        <v>3.9099999999999997</v>
      </c>
      <c r="G644" s="19">
        <f t="shared" si="132"/>
        <v>0</v>
      </c>
      <c r="H644" s="91">
        <v>0</v>
      </c>
      <c r="I644" s="20">
        <f t="shared" si="133"/>
        <v>708.92</v>
      </c>
      <c r="J644" s="19">
        <f t="shared" si="134"/>
        <v>0.01</v>
      </c>
      <c r="K644" s="90">
        <v>60</v>
      </c>
      <c r="L644" s="20">
        <f t="shared" si="135"/>
        <v>0.15</v>
      </c>
      <c r="M644" s="19">
        <f t="shared" si="136"/>
        <v>0</v>
      </c>
      <c r="N644" s="19">
        <v>0</v>
      </c>
    </row>
    <row r="645" spans="2:14" ht="12.75">
      <c r="B645" s="19">
        <v>9</v>
      </c>
      <c r="C645" s="19">
        <f t="shared" si="129"/>
        <v>46.97499999999999</v>
      </c>
      <c r="D645" s="19">
        <f t="shared" si="130"/>
        <v>0.015</v>
      </c>
      <c r="E645" s="91">
        <v>90</v>
      </c>
      <c r="F645" s="19">
        <f t="shared" si="131"/>
        <v>3.9149999999999996</v>
      </c>
      <c r="G645" s="19">
        <f t="shared" si="132"/>
        <v>0.005</v>
      </c>
      <c r="H645" s="91">
        <v>30</v>
      </c>
      <c r="I645" s="20">
        <f t="shared" si="133"/>
        <v>708.93</v>
      </c>
      <c r="J645" s="19">
        <f t="shared" si="134"/>
        <v>0.01</v>
      </c>
      <c r="K645" s="90">
        <v>60</v>
      </c>
      <c r="L645" s="20">
        <f t="shared" si="135"/>
        <v>0.15</v>
      </c>
      <c r="M645" s="19">
        <f t="shared" si="136"/>
        <v>0</v>
      </c>
      <c r="N645" s="19">
        <v>0</v>
      </c>
    </row>
    <row r="646" spans="2:14" ht="12.75">
      <c r="B646" s="19">
        <v>10</v>
      </c>
      <c r="C646" s="19">
        <f t="shared" si="129"/>
        <v>47.054999999999986</v>
      </c>
      <c r="D646" s="19">
        <f t="shared" si="130"/>
        <v>0.08</v>
      </c>
      <c r="E646" s="91">
        <v>480</v>
      </c>
      <c r="F646" s="19">
        <f t="shared" si="131"/>
        <v>3.9149999999999996</v>
      </c>
      <c r="G646" s="19">
        <f t="shared" si="132"/>
        <v>0</v>
      </c>
      <c r="H646" s="91">
        <v>0</v>
      </c>
      <c r="I646" s="20">
        <f t="shared" si="133"/>
        <v>708.9499999999999</v>
      </c>
      <c r="J646" s="19">
        <f t="shared" si="134"/>
        <v>0.02</v>
      </c>
      <c r="K646" s="90">
        <v>120</v>
      </c>
      <c r="L646" s="20">
        <f t="shared" si="135"/>
        <v>0.15</v>
      </c>
      <c r="M646" s="19">
        <f t="shared" si="136"/>
        <v>0</v>
      </c>
      <c r="N646" s="19">
        <v>0</v>
      </c>
    </row>
    <row r="647" spans="2:14" ht="12.75">
      <c r="B647" s="19">
        <v>11</v>
      </c>
      <c r="C647" s="19">
        <f t="shared" si="129"/>
        <v>47.07499999999999</v>
      </c>
      <c r="D647" s="19">
        <f t="shared" si="130"/>
        <v>0.02</v>
      </c>
      <c r="E647" s="91">
        <v>120</v>
      </c>
      <c r="F647" s="19">
        <f t="shared" si="131"/>
        <v>3.9149999999999996</v>
      </c>
      <c r="G647" s="19">
        <f t="shared" si="132"/>
        <v>0</v>
      </c>
      <c r="H647" s="91">
        <v>0</v>
      </c>
      <c r="I647" s="20">
        <f t="shared" si="133"/>
        <v>708.9699999999999</v>
      </c>
      <c r="J647" s="19">
        <f t="shared" si="134"/>
        <v>0.02</v>
      </c>
      <c r="K647" s="90">
        <v>120</v>
      </c>
      <c r="L647" s="20">
        <f t="shared" si="135"/>
        <v>0.15</v>
      </c>
      <c r="M647" s="19">
        <f t="shared" si="136"/>
        <v>0</v>
      </c>
      <c r="N647" s="19">
        <v>0</v>
      </c>
    </row>
    <row r="648" spans="2:14" ht="12.75">
      <c r="B648" s="19">
        <v>12</v>
      </c>
      <c r="C648" s="19">
        <f t="shared" si="129"/>
        <v>47.09499999999999</v>
      </c>
      <c r="D648" s="19">
        <f t="shared" si="130"/>
        <v>0.02</v>
      </c>
      <c r="E648" s="91">
        <v>120</v>
      </c>
      <c r="F648" s="19">
        <f t="shared" si="131"/>
        <v>3.9149999999999996</v>
      </c>
      <c r="G648" s="19">
        <f t="shared" si="132"/>
        <v>0</v>
      </c>
      <c r="H648" s="91">
        <v>0</v>
      </c>
      <c r="I648" s="20">
        <f t="shared" si="133"/>
        <v>708.9899999999999</v>
      </c>
      <c r="J648" s="19">
        <f t="shared" si="134"/>
        <v>0.02</v>
      </c>
      <c r="K648" s="90">
        <v>120</v>
      </c>
      <c r="L648" s="20">
        <f t="shared" si="135"/>
        <v>0.15</v>
      </c>
      <c r="M648" s="19">
        <f t="shared" si="136"/>
        <v>0</v>
      </c>
      <c r="N648" s="19">
        <v>0</v>
      </c>
    </row>
    <row r="649" spans="2:14" ht="12.75">
      <c r="B649" s="19">
        <v>13</v>
      </c>
      <c r="C649" s="19">
        <f t="shared" si="129"/>
        <v>47.114999999999995</v>
      </c>
      <c r="D649" s="19">
        <f t="shared" si="130"/>
        <v>0.02</v>
      </c>
      <c r="E649" s="91">
        <v>120</v>
      </c>
      <c r="F649" s="19">
        <f t="shared" si="131"/>
        <v>3.9249999999999994</v>
      </c>
      <c r="G649" s="19">
        <f t="shared" si="132"/>
        <v>0.01</v>
      </c>
      <c r="H649" s="91">
        <v>60</v>
      </c>
      <c r="I649" s="20">
        <f t="shared" si="133"/>
        <v>708.9999999999999</v>
      </c>
      <c r="J649" s="19">
        <f t="shared" si="134"/>
        <v>0.01</v>
      </c>
      <c r="K649" s="90">
        <v>60</v>
      </c>
      <c r="L649" s="20">
        <f t="shared" si="135"/>
        <v>0.15</v>
      </c>
      <c r="M649" s="19">
        <f t="shared" si="136"/>
        <v>0</v>
      </c>
      <c r="N649" s="19">
        <v>0</v>
      </c>
    </row>
    <row r="650" spans="2:14" ht="12.75">
      <c r="B650" s="19">
        <v>14</v>
      </c>
      <c r="C650" s="19">
        <f t="shared" si="129"/>
        <v>47.135</v>
      </c>
      <c r="D650" s="19">
        <f t="shared" si="130"/>
        <v>0.02</v>
      </c>
      <c r="E650" s="91">
        <v>120</v>
      </c>
      <c r="F650" s="19">
        <f t="shared" si="131"/>
        <v>3.9249999999999994</v>
      </c>
      <c r="G650" s="19">
        <f t="shared" si="132"/>
        <v>0</v>
      </c>
      <c r="H650" s="91">
        <v>0</v>
      </c>
      <c r="I650" s="20">
        <f t="shared" si="133"/>
        <v>709.0199999999999</v>
      </c>
      <c r="J650" s="19">
        <f t="shared" si="134"/>
        <v>0.02</v>
      </c>
      <c r="K650" s="90">
        <v>120</v>
      </c>
      <c r="L650" s="20">
        <f t="shared" si="135"/>
        <v>0.15</v>
      </c>
      <c r="M650" s="19">
        <f t="shared" si="136"/>
        <v>0</v>
      </c>
      <c r="N650" s="19">
        <v>0</v>
      </c>
    </row>
    <row r="651" spans="2:14" ht="12.75">
      <c r="B651" s="19">
        <v>15</v>
      </c>
      <c r="C651" s="19">
        <f t="shared" si="129"/>
        <v>47.155</v>
      </c>
      <c r="D651" s="19">
        <f t="shared" si="130"/>
        <v>0.02</v>
      </c>
      <c r="E651" s="91">
        <v>120</v>
      </c>
      <c r="F651" s="19">
        <f t="shared" si="131"/>
        <v>3.9249999999999994</v>
      </c>
      <c r="G651" s="19">
        <f t="shared" si="132"/>
        <v>0</v>
      </c>
      <c r="H651" s="91">
        <v>0</v>
      </c>
      <c r="I651" s="20">
        <f t="shared" si="133"/>
        <v>709.0299999999999</v>
      </c>
      <c r="J651" s="19">
        <f t="shared" si="134"/>
        <v>0.01</v>
      </c>
      <c r="K651" s="90">
        <v>60</v>
      </c>
      <c r="L651" s="20">
        <f t="shared" si="135"/>
        <v>0.15</v>
      </c>
      <c r="M651" s="19">
        <f t="shared" si="136"/>
        <v>0</v>
      </c>
      <c r="N651" s="19">
        <v>0</v>
      </c>
    </row>
    <row r="652" spans="2:14" ht="12.75">
      <c r="B652" s="19">
        <v>16</v>
      </c>
      <c r="C652" s="19">
        <f t="shared" si="129"/>
        <v>47.165</v>
      </c>
      <c r="D652" s="19">
        <f t="shared" si="130"/>
        <v>0.01</v>
      </c>
      <c r="E652" s="91">
        <v>60</v>
      </c>
      <c r="F652" s="19">
        <f t="shared" si="131"/>
        <v>3.934999999999999</v>
      </c>
      <c r="G652" s="19">
        <f t="shared" si="132"/>
        <v>0.01</v>
      </c>
      <c r="H652" s="91">
        <v>60</v>
      </c>
      <c r="I652" s="20">
        <f t="shared" si="133"/>
        <v>709.0399999999998</v>
      </c>
      <c r="J652" s="19">
        <f t="shared" si="134"/>
        <v>0.01</v>
      </c>
      <c r="K652" s="90">
        <v>60</v>
      </c>
      <c r="L652" s="20">
        <f t="shared" si="135"/>
        <v>0.15</v>
      </c>
      <c r="M652" s="19">
        <f t="shared" si="136"/>
        <v>0</v>
      </c>
      <c r="N652" s="19">
        <v>0</v>
      </c>
    </row>
    <row r="653" spans="2:14" ht="12.75">
      <c r="B653" s="19">
        <v>17</v>
      </c>
      <c r="C653" s="19">
        <f t="shared" si="129"/>
        <v>47.175</v>
      </c>
      <c r="D653" s="19">
        <f t="shared" si="130"/>
        <v>0.01</v>
      </c>
      <c r="E653" s="91">
        <v>60</v>
      </c>
      <c r="F653" s="19">
        <f t="shared" si="131"/>
        <v>3.934999999999999</v>
      </c>
      <c r="G653" s="19">
        <f t="shared" si="132"/>
        <v>0</v>
      </c>
      <c r="H653" s="91">
        <v>0</v>
      </c>
      <c r="I653" s="20">
        <f t="shared" si="133"/>
        <v>709.0599999999998</v>
      </c>
      <c r="J653" s="19">
        <f t="shared" si="134"/>
        <v>0.02</v>
      </c>
      <c r="K653" s="90">
        <v>120</v>
      </c>
      <c r="L653" s="20">
        <f t="shared" si="135"/>
        <v>0.15</v>
      </c>
      <c r="M653" s="19">
        <f t="shared" si="136"/>
        <v>0</v>
      </c>
      <c r="N653" s="19">
        <v>0</v>
      </c>
    </row>
    <row r="654" spans="2:14" ht="12.75">
      <c r="B654" s="19">
        <v>18</v>
      </c>
      <c r="C654" s="19">
        <f t="shared" si="129"/>
        <v>47.184999999999995</v>
      </c>
      <c r="D654" s="19">
        <f t="shared" si="130"/>
        <v>0.01</v>
      </c>
      <c r="E654" s="91">
        <v>60</v>
      </c>
      <c r="F654" s="19">
        <f t="shared" si="131"/>
        <v>3.934999999999999</v>
      </c>
      <c r="G654" s="19">
        <f t="shared" si="132"/>
        <v>0</v>
      </c>
      <c r="H654" s="91">
        <v>0</v>
      </c>
      <c r="I654" s="20">
        <f t="shared" si="133"/>
        <v>709.0699999999998</v>
      </c>
      <c r="J654" s="19">
        <f t="shared" si="134"/>
        <v>0.01</v>
      </c>
      <c r="K654" s="90">
        <v>60</v>
      </c>
      <c r="L654" s="20">
        <f t="shared" si="135"/>
        <v>0.15</v>
      </c>
      <c r="M654" s="19">
        <f t="shared" si="136"/>
        <v>0</v>
      </c>
      <c r="N654" s="19">
        <v>0</v>
      </c>
    </row>
    <row r="655" spans="2:14" ht="12.75">
      <c r="B655" s="19">
        <v>19</v>
      </c>
      <c r="C655" s="19">
        <f t="shared" si="129"/>
        <v>47.19499999999999</v>
      </c>
      <c r="D655" s="19">
        <f t="shared" si="130"/>
        <v>0.01</v>
      </c>
      <c r="E655" s="91">
        <v>60</v>
      </c>
      <c r="F655" s="19">
        <f t="shared" si="131"/>
        <v>3.944999999999999</v>
      </c>
      <c r="G655" s="19">
        <f t="shared" si="132"/>
        <v>0.01</v>
      </c>
      <c r="H655" s="91">
        <v>60</v>
      </c>
      <c r="I655" s="20">
        <f t="shared" si="133"/>
        <v>709.0799999999998</v>
      </c>
      <c r="J655" s="19">
        <f t="shared" si="134"/>
        <v>0.01</v>
      </c>
      <c r="K655" s="90">
        <v>60</v>
      </c>
      <c r="L655" s="20">
        <f t="shared" si="135"/>
        <v>0.15</v>
      </c>
      <c r="M655" s="19">
        <f t="shared" si="136"/>
        <v>0</v>
      </c>
      <c r="N655" s="19">
        <v>0</v>
      </c>
    </row>
    <row r="656" spans="2:14" ht="12.75">
      <c r="B656" s="19">
        <v>20</v>
      </c>
      <c r="C656" s="19">
        <f t="shared" si="129"/>
        <v>47.20499999999999</v>
      </c>
      <c r="D656" s="19">
        <f t="shared" si="130"/>
        <v>0.01</v>
      </c>
      <c r="E656" s="91">
        <v>60</v>
      </c>
      <c r="F656" s="19">
        <f t="shared" si="131"/>
        <v>3.944999999999999</v>
      </c>
      <c r="G656" s="19">
        <f t="shared" si="132"/>
        <v>0</v>
      </c>
      <c r="H656" s="91">
        <v>0</v>
      </c>
      <c r="I656" s="20">
        <f t="shared" si="133"/>
        <v>709.0799999999998</v>
      </c>
      <c r="J656" s="19">
        <f t="shared" si="134"/>
        <v>0</v>
      </c>
      <c r="K656" s="90">
        <v>0</v>
      </c>
      <c r="L656" s="20">
        <f t="shared" si="135"/>
        <v>0.15</v>
      </c>
      <c r="M656" s="19">
        <f t="shared" si="136"/>
        <v>0</v>
      </c>
      <c r="N656" s="19">
        <v>0</v>
      </c>
    </row>
    <row r="657" spans="2:14" ht="12.75">
      <c r="B657" s="19">
        <v>21</v>
      </c>
      <c r="C657" s="19">
        <f t="shared" si="129"/>
        <v>47.21499999999999</v>
      </c>
      <c r="D657" s="19">
        <f t="shared" si="130"/>
        <v>0.01</v>
      </c>
      <c r="E657" s="91">
        <v>60</v>
      </c>
      <c r="F657" s="19">
        <f t="shared" si="131"/>
        <v>3.944999999999999</v>
      </c>
      <c r="G657" s="19">
        <f t="shared" si="132"/>
        <v>0</v>
      </c>
      <c r="H657" s="91">
        <v>0</v>
      </c>
      <c r="I657" s="20">
        <f t="shared" si="133"/>
        <v>709.0799999999998</v>
      </c>
      <c r="J657" s="19">
        <f t="shared" si="134"/>
        <v>0</v>
      </c>
      <c r="K657" s="90">
        <v>0</v>
      </c>
      <c r="L657" s="20">
        <f t="shared" si="135"/>
        <v>0.15</v>
      </c>
      <c r="M657" s="19">
        <f t="shared" si="136"/>
        <v>0</v>
      </c>
      <c r="N657" s="19">
        <v>0</v>
      </c>
    </row>
    <row r="658" spans="2:14" ht="12.75">
      <c r="B658" s="19">
        <v>22</v>
      </c>
      <c r="C658" s="19">
        <f t="shared" si="129"/>
        <v>47.22499999999999</v>
      </c>
      <c r="D658" s="19">
        <f t="shared" si="130"/>
        <v>0.01</v>
      </c>
      <c r="E658" s="91">
        <v>60</v>
      </c>
      <c r="F658" s="19">
        <f t="shared" si="131"/>
        <v>3.944999999999999</v>
      </c>
      <c r="G658" s="19">
        <f t="shared" si="132"/>
        <v>0</v>
      </c>
      <c r="H658" s="91">
        <v>0</v>
      </c>
      <c r="I658" s="20">
        <f t="shared" si="133"/>
        <v>709.0799999999998</v>
      </c>
      <c r="J658" s="19">
        <f t="shared" si="134"/>
        <v>0</v>
      </c>
      <c r="K658" s="90">
        <v>0</v>
      </c>
      <c r="L658" s="20">
        <f t="shared" si="135"/>
        <v>0.15</v>
      </c>
      <c r="M658" s="19">
        <f t="shared" si="136"/>
        <v>0</v>
      </c>
      <c r="N658" s="19">
        <v>0</v>
      </c>
    </row>
    <row r="659" spans="2:14" ht="12.75">
      <c r="B659" s="19">
        <v>23</v>
      </c>
      <c r="C659" s="19">
        <f t="shared" si="129"/>
        <v>47.234999999999985</v>
      </c>
      <c r="D659" s="19">
        <f t="shared" si="130"/>
        <v>0.01</v>
      </c>
      <c r="E659" s="91">
        <v>60</v>
      </c>
      <c r="F659" s="19">
        <f t="shared" si="131"/>
        <v>3.944999999999999</v>
      </c>
      <c r="G659" s="19">
        <f t="shared" si="132"/>
        <v>0</v>
      </c>
      <c r="H659" s="91">
        <v>0</v>
      </c>
      <c r="I659" s="20">
        <f t="shared" si="133"/>
        <v>709.0799999999998</v>
      </c>
      <c r="J659" s="19">
        <f t="shared" si="134"/>
        <v>0</v>
      </c>
      <c r="K659" s="90">
        <v>0</v>
      </c>
      <c r="L659" s="20">
        <f t="shared" si="135"/>
        <v>0.15</v>
      </c>
      <c r="M659" s="19">
        <f t="shared" si="136"/>
        <v>0</v>
      </c>
      <c r="N659" s="19">
        <v>0</v>
      </c>
    </row>
    <row r="660" spans="2:14" ht="12.75">
      <c r="B660" s="19">
        <v>24</v>
      </c>
      <c r="C660" s="19">
        <f t="shared" si="129"/>
        <v>47.24499999999998</v>
      </c>
      <c r="D660" s="19">
        <f t="shared" si="130"/>
        <v>0.01</v>
      </c>
      <c r="E660" s="91">
        <v>60</v>
      </c>
      <c r="F660" s="19">
        <f t="shared" si="131"/>
        <v>3.944999999999999</v>
      </c>
      <c r="G660" s="19">
        <f t="shared" si="132"/>
        <v>0</v>
      </c>
      <c r="H660" s="91">
        <v>0</v>
      </c>
      <c r="I660" s="20">
        <f t="shared" si="133"/>
        <v>709.0799999999998</v>
      </c>
      <c r="J660" s="19">
        <f t="shared" si="134"/>
        <v>0</v>
      </c>
      <c r="K660" s="90">
        <v>0</v>
      </c>
      <c r="L660" s="20">
        <f t="shared" si="135"/>
        <v>0.15</v>
      </c>
      <c r="M660" s="19">
        <f t="shared" si="136"/>
        <v>0</v>
      </c>
      <c r="N660" s="19">
        <v>0</v>
      </c>
    </row>
    <row r="661" spans="2:14" ht="12.75">
      <c r="B661" s="19" t="s">
        <v>4</v>
      </c>
      <c r="C661" s="22"/>
      <c r="D661" s="22"/>
      <c r="E661" s="19">
        <f>SUM(E637:E660)</f>
        <v>2310</v>
      </c>
      <c r="F661" s="22"/>
      <c r="G661" s="22"/>
      <c r="H661" s="19">
        <f>SUM(H637:H660)</f>
        <v>270</v>
      </c>
      <c r="I661" s="22"/>
      <c r="J661" s="22"/>
      <c r="K661" s="22">
        <f>SUM(K637:K660)</f>
        <v>1080</v>
      </c>
      <c r="L661" s="22"/>
      <c r="M661" s="19"/>
      <c r="N661" s="22">
        <f>SUM(N637:N660)</f>
        <v>0</v>
      </c>
    </row>
    <row r="662" spans="2:14" ht="15">
      <c r="B662" s="25"/>
      <c r="C662" s="25"/>
      <c r="D662" s="25"/>
      <c r="E662" s="25"/>
      <c r="F662" s="25"/>
      <c r="G662" s="25"/>
      <c r="H662" s="69" t="s">
        <v>99</v>
      </c>
      <c r="I662" s="69"/>
      <c r="J662" s="69"/>
      <c r="K662" s="69"/>
      <c r="L662" s="69"/>
      <c r="M662" s="69"/>
      <c r="N662" s="69"/>
    </row>
    <row r="664" spans="2:14" ht="15">
      <c r="B664" s="12" t="s">
        <v>27</v>
      </c>
      <c r="C664" s="13"/>
      <c r="D664" s="13"/>
      <c r="E664" s="13"/>
      <c r="F664" s="67">
        <v>900411</v>
      </c>
      <c r="G664" s="67"/>
      <c r="H664" s="67"/>
      <c r="I664" s="67"/>
      <c r="J664" s="67"/>
      <c r="K664" s="13"/>
      <c r="L664" s="68" t="s">
        <v>39</v>
      </c>
      <c r="M664" s="68"/>
      <c r="N664" s="68"/>
    </row>
    <row r="665" spans="2:14" ht="15">
      <c r="B665" s="12" t="s">
        <v>29</v>
      </c>
      <c r="C665" s="13"/>
      <c r="D665" s="13"/>
      <c r="E665" s="13"/>
      <c r="F665" s="61" t="s">
        <v>30</v>
      </c>
      <c r="G665" s="61"/>
      <c r="H665" s="61"/>
      <c r="I665" s="61"/>
      <c r="J665" s="61"/>
      <c r="K665" s="13"/>
      <c r="L665" s="61" t="s">
        <v>8</v>
      </c>
      <c r="M665" s="61"/>
      <c r="N665" s="61"/>
    </row>
    <row r="666" spans="2:14" ht="15">
      <c r="B666" s="12" t="s">
        <v>31</v>
      </c>
      <c r="C666" s="13"/>
      <c r="D666" s="13"/>
      <c r="E666" s="13"/>
      <c r="F666" s="62" t="s">
        <v>32</v>
      </c>
      <c r="G666" s="62"/>
      <c r="H666" s="62"/>
      <c r="I666" s="62"/>
      <c r="J666" s="62"/>
      <c r="K666" s="13"/>
      <c r="L666" s="63" t="s">
        <v>33</v>
      </c>
      <c r="M666" s="63"/>
      <c r="N666" s="63"/>
    </row>
    <row r="667" spans="2:14" ht="15">
      <c r="B667" s="13"/>
      <c r="C667" s="13"/>
      <c r="D667" s="64" t="s">
        <v>98</v>
      </c>
      <c r="E667" s="64"/>
      <c r="F667" s="64"/>
      <c r="G667" s="64"/>
      <c r="H667" s="64"/>
      <c r="I667" s="64"/>
      <c r="J667" s="64"/>
      <c r="K667" s="64"/>
      <c r="L667" s="64"/>
      <c r="M667" s="15"/>
      <c r="N667" s="15"/>
    </row>
    <row r="668" spans="2:14" ht="15.75"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2:14" ht="12.75">
      <c r="B669" s="65" t="s">
        <v>1</v>
      </c>
      <c r="C669" s="66" t="s">
        <v>2</v>
      </c>
      <c r="D669" s="66"/>
      <c r="E669" s="66"/>
      <c r="F669" s="66"/>
      <c r="G669" s="66"/>
      <c r="H669" s="66"/>
      <c r="I669" s="66" t="s">
        <v>3</v>
      </c>
      <c r="J669" s="66"/>
      <c r="K669" s="66"/>
      <c r="L669" s="66"/>
      <c r="M669" s="66"/>
      <c r="N669" s="66"/>
    </row>
    <row r="670" spans="2:14" ht="12.75">
      <c r="B670" s="65"/>
      <c r="C670" s="60" t="s">
        <v>40</v>
      </c>
      <c r="D670" s="60"/>
      <c r="E670" s="60"/>
      <c r="F670" s="60" t="s">
        <v>41</v>
      </c>
      <c r="G670" s="60"/>
      <c r="H670" s="60"/>
      <c r="I670" s="60" t="s">
        <v>40</v>
      </c>
      <c r="J670" s="60"/>
      <c r="K670" s="60"/>
      <c r="L670" s="60" t="s">
        <v>42</v>
      </c>
      <c r="M670" s="60"/>
      <c r="N670" s="60"/>
    </row>
    <row r="671" spans="2:14" ht="12.75">
      <c r="B671" s="65"/>
      <c r="C671" s="60" t="s">
        <v>43</v>
      </c>
      <c r="D671" s="60"/>
      <c r="E671" s="60"/>
      <c r="F671" s="60" t="s">
        <v>36</v>
      </c>
      <c r="G671" s="60"/>
      <c r="H671" s="60"/>
      <c r="I671" s="60" t="s">
        <v>43</v>
      </c>
      <c r="J671" s="60"/>
      <c r="K671" s="60"/>
      <c r="L671" s="60" t="s">
        <v>44</v>
      </c>
      <c r="M671" s="60"/>
      <c r="N671" s="60"/>
    </row>
    <row r="672" spans="2:14" ht="33.75">
      <c r="B672" s="65"/>
      <c r="C672" s="18" t="s">
        <v>5</v>
      </c>
      <c r="D672" s="18" t="s">
        <v>6</v>
      </c>
      <c r="E672" s="18" t="s">
        <v>7</v>
      </c>
      <c r="F672" s="18" t="s">
        <v>5</v>
      </c>
      <c r="G672" s="18" t="s">
        <v>6</v>
      </c>
      <c r="H672" s="18" t="s">
        <v>7</v>
      </c>
      <c r="I672" s="18" t="s">
        <v>5</v>
      </c>
      <c r="J672" s="18" t="s">
        <v>6</v>
      </c>
      <c r="K672" s="18" t="s">
        <v>7</v>
      </c>
      <c r="L672" s="18" t="s">
        <v>5</v>
      </c>
      <c r="M672" s="18" t="s">
        <v>6</v>
      </c>
      <c r="N672" s="18" t="s">
        <v>7</v>
      </c>
    </row>
    <row r="673" spans="2:14" ht="12.75">
      <c r="B673" s="24">
        <v>1</v>
      </c>
      <c r="C673" s="24">
        <v>2</v>
      </c>
      <c r="D673" s="24">
        <v>3</v>
      </c>
      <c r="E673" s="24">
        <v>4</v>
      </c>
      <c r="F673" s="24">
        <v>5</v>
      </c>
      <c r="G673" s="24">
        <v>6</v>
      </c>
      <c r="H673" s="24">
        <v>7</v>
      </c>
      <c r="I673" s="24">
        <v>5</v>
      </c>
      <c r="J673" s="24">
        <v>6</v>
      </c>
      <c r="K673" s="24">
        <v>7</v>
      </c>
      <c r="L673" s="24">
        <v>11</v>
      </c>
      <c r="M673" s="24">
        <v>12</v>
      </c>
      <c r="N673" s="24">
        <v>13</v>
      </c>
    </row>
    <row r="674" spans="2:14" ht="12.75">
      <c r="B674" s="19">
        <v>0</v>
      </c>
      <c r="C674" s="19">
        <v>518.06</v>
      </c>
      <c r="D674" s="19"/>
      <c r="E674" s="19"/>
      <c r="F674" s="19">
        <v>9824.44</v>
      </c>
      <c r="G674" s="19"/>
      <c r="H674" s="19"/>
      <c r="I674" s="20">
        <v>2395.36</v>
      </c>
      <c r="J674" s="19"/>
      <c r="K674" s="19"/>
      <c r="L674" s="20">
        <v>3489.56</v>
      </c>
      <c r="M674" s="19"/>
      <c r="N674" s="19"/>
    </row>
    <row r="675" spans="2:14" ht="12.75">
      <c r="B675" s="19">
        <v>1</v>
      </c>
      <c r="C675" s="19">
        <f>C674+D675</f>
        <v>518.13</v>
      </c>
      <c r="D675" s="19">
        <f>E675/6000</f>
        <v>0.07</v>
      </c>
      <c r="E675" s="91">
        <v>420</v>
      </c>
      <c r="F675" s="19">
        <f>F674+G675</f>
        <v>9824.44</v>
      </c>
      <c r="G675" s="19">
        <f>H675/8000</f>
        <v>0</v>
      </c>
      <c r="H675" s="91">
        <v>0</v>
      </c>
      <c r="I675" s="20">
        <f>I674+J675</f>
        <v>2395.36</v>
      </c>
      <c r="J675" s="19">
        <f>K675/6000</f>
        <v>0</v>
      </c>
      <c r="K675" s="90">
        <v>0</v>
      </c>
      <c r="L675" s="20">
        <f>L674+M675</f>
        <v>3489.56</v>
      </c>
      <c r="M675" s="19">
        <v>0</v>
      </c>
      <c r="N675" s="19">
        <v>0</v>
      </c>
    </row>
    <row r="676" spans="2:14" ht="12.75">
      <c r="B676" s="19">
        <v>2</v>
      </c>
      <c r="C676" s="19">
        <f aca="true" t="shared" si="137" ref="C676:C698">C675+D676</f>
        <v>518.21</v>
      </c>
      <c r="D676" s="19">
        <f aca="true" t="shared" si="138" ref="D676:D698">E676/6000</f>
        <v>0.08</v>
      </c>
      <c r="E676" s="91">
        <v>480</v>
      </c>
      <c r="F676" s="19">
        <f aca="true" t="shared" si="139" ref="F676:F698">F675+G676</f>
        <v>9824.44</v>
      </c>
      <c r="G676" s="19">
        <f aca="true" t="shared" si="140" ref="G676:G698">H676/8000</f>
        <v>0</v>
      </c>
      <c r="H676" s="91">
        <v>0</v>
      </c>
      <c r="I676" s="20">
        <f aca="true" t="shared" si="141" ref="I676:I698">I675+J676</f>
        <v>2395.3900000000003</v>
      </c>
      <c r="J676" s="19">
        <f aca="true" t="shared" si="142" ref="J676:J698">K676/6000</f>
        <v>0.03</v>
      </c>
      <c r="K676" s="90">
        <v>180</v>
      </c>
      <c r="L676" s="20">
        <f aca="true" t="shared" si="143" ref="L676:L698">L675+M676</f>
        <v>3489.56</v>
      </c>
      <c r="M676" s="19">
        <v>0</v>
      </c>
      <c r="N676" s="19">
        <v>0</v>
      </c>
    </row>
    <row r="677" spans="2:14" ht="12.75">
      <c r="B677" s="19">
        <v>3</v>
      </c>
      <c r="C677" s="19">
        <f t="shared" si="137"/>
        <v>518.27</v>
      </c>
      <c r="D677" s="19">
        <f t="shared" si="138"/>
        <v>0.06</v>
      </c>
      <c r="E677" s="91">
        <v>360</v>
      </c>
      <c r="F677" s="19">
        <f t="shared" si="139"/>
        <v>9824.44</v>
      </c>
      <c r="G677" s="19">
        <f t="shared" si="140"/>
        <v>0</v>
      </c>
      <c r="H677" s="91">
        <v>0</v>
      </c>
      <c r="I677" s="20">
        <f t="shared" si="141"/>
        <v>2395.3900000000003</v>
      </c>
      <c r="J677" s="19">
        <f t="shared" si="142"/>
        <v>0</v>
      </c>
      <c r="K677" s="90">
        <v>0</v>
      </c>
      <c r="L677" s="20">
        <f t="shared" si="143"/>
        <v>3489.56</v>
      </c>
      <c r="M677" s="19">
        <v>0</v>
      </c>
      <c r="N677" s="19">
        <v>0</v>
      </c>
    </row>
    <row r="678" spans="2:14" ht="12.75">
      <c r="B678" s="19">
        <v>4</v>
      </c>
      <c r="C678" s="19">
        <f t="shared" si="137"/>
        <v>518.3299999999999</v>
      </c>
      <c r="D678" s="19">
        <f t="shared" si="138"/>
        <v>0.06</v>
      </c>
      <c r="E678" s="91">
        <v>360</v>
      </c>
      <c r="F678" s="19">
        <f t="shared" si="139"/>
        <v>9824.44</v>
      </c>
      <c r="G678" s="19">
        <f t="shared" si="140"/>
        <v>0</v>
      </c>
      <c r="H678" s="91">
        <v>0</v>
      </c>
      <c r="I678" s="20">
        <f t="shared" si="141"/>
        <v>2395.3900000000003</v>
      </c>
      <c r="J678" s="19">
        <f t="shared" si="142"/>
        <v>0</v>
      </c>
      <c r="K678" s="90">
        <v>0</v>
      </c>
      <c r="L678" s="20">
        <f t="shared" si="143"/>
        <v>3489.56</v>
      </c>
      <c r="M678" s="19">
        <v>0</v>
      </c>
      <c r="N678" s="19">
        <v>0</v>
      </c>
    </row>
    <row r="679" spans="2:14" ht="12.75">
      <c r="B679" s="19">
        <v>5</v>
      </c>
      <c r="C679" s="19">
        <f t="shared" si="137"/>
        <v>518.3899999999999</v>
      </c>
      <c r="D679" s="19">
        <f t="shared" si="138"/>
        <v>0.06</v>
      </c>
      <c r="E679" s="91">
        <v>360</v>
      </c>
      <c r="F679" s="19">
        <f t="shared" si="139"/>
        <v>9824.445</v>
      </c>
      <c r="G679" s="19">
        <f t="shared" si="140"/>
        <v>0.005</v>
      </c>
      <c r="H679" s="91">
        <v>40</v>
      </c>
      <c r="I679" s="20">
        <f t="shared" si="141"/>
        <v>2395.3900000000003</v>
      </c>
      <c r="J679" s="19">
        <f t="shared" si="142"/>
        <v>0</v>
      </c>
      <c r="K679" s="90">
        <v>0</v>
      </c>
      <c r="L679" s="20">
        <f t="shared" si="143"/>
        <v>3489.56</v>
      </c>
      <c r="M679" s="19">
        <v>0</v>
      </c>
      <c r="N679" s="19">
        <v>0</v>
      </c>
    </row>
    <row r="680" spans="2:14" ht="12.75">
      <c r="B680" s="19">
        <v>6</v>
      </c>
      <c r="C680" s="19">
        <f t="shared" si="137"/>
        <v>518.4599999999999</v>
      </c>
      <c r="D680" s="19">
        <f t="shared" si="138"/>
        <v>0.07</v>
      </c>
      <c r="E680" s="91">
        <v>420</v>
      </c>
      <c r="F680" s="19">
        <f t="shared" si="139"/>
        <v>9824.445</v>
      </c>
      <c r="G680" s="19">
        <f t="shared" si="140"/>
        <v>0</v>
      </c>
      <c r="H680" s="91">
        <v>0</v>
      </c>
      <c r="I680" s="20">
        <f t="shared" si="141"/>
        <v>2395.4000000000005</v>
      </c>
      <c r="J680" s="19">
        <f t="shared" si="142"/>
        <v>0.01</v>
      </c>
      <c r="K680" s="90">
        <v>60</v>
      </c>
      <c r="L680" s="20">
        <f t="shared" si="143"/>
        <v>3489.56</v>
      </c>
      <c r="M680" s="19">
        <v>0</v>
      </c>
      <c r="N680" s="19">
        <v>0</v>
      </c>
    </row>
    <row r="681" spans="2:14" ht="12.75">
      <c r="B681" s="19">
        <v>7</v>
      </c>
      <c r="C681" s="19">
        <f t="shared" si="137"/>
        <v>518.5199999999999</v>
      </c>
      <c r="D681" s="19">
        <f t="shared" si="138"/>
        <v>0.06</v>
      </c>
      <c r="E681" s="91">
        <v>360</v>
      </c>
      <c r="F681" s="19">
        <f t="shared" si="139"/>
        <v>9824.445</v>
      </c>
      <c r="G681" s="19">
        <f t="shared" si="140"/>
        <v>0</v>
      </c>
      <c r="H681" s="91">
        <v>0</v>
      </c>
      <c r="I681" s="20">
        <f t="shared" si="141"/>
        <v>2395.4000000000005</v>
      </c>
      <c r="J681" s="19">
        <f t="shared" si="142"/>
        <v>0</v>
      </c>
      <c r="K681" s="90">
        <v>0</v>
      </c>
      <c r="L681" s="20">
        <f t="shared" si="143"/>
        <v>3489.56</v>
      </c>
      <c r="M681" s="19">
        <v>0</v>
      </c>
      <c r="N681" s="19">
        <v>0</v>
      </c>
    </row>
    <row r="682" spans="2:14" ht="12.75">
      <c r="B682" s="19">
        <v>8</v>
      </c>
      <c r="C682" s="19">
        <f t="shared" si="137"/>
        <v>518.6599999999999</v>
      </c>
      <c r="D682" s="19">
        <f t="shared" si="138"/>
        <v>0.14</v>
      </c>
      <c r="E682" s="91">
        <v>840</v>
      </c>
      <c r="F682" s="19">
        <f t="shared" si="139"/>
        <v>9824.475</v>
      </c>
      <c r="G682" s="19">
        <f t="shared" si="140"/>
        <v>0.03</v>
      </c>
      <c r="H682" s="91">
        <v>240</v>
      </c>
      <c r="I682" s="20">
        <f t="shared" si="141"/>
        <v>2395.4300000000007</v>
      </c>
      <c r="J682" s="19">
        <f t="shared" si="142"/>
        <v>0.03</v>
      </c>
      <c r="K682" s="90">
        <v>180</v>
      </c>
      <c r="L682" s="20">
        <f t="shared" si="143"/>
        <v>3489.56</v>
      </c>
      <c r="M682" s="19">
        <v>0</v>
      </c>
      <c r="N682" s="19">
        <v>0</v>
      </c>
    </row>
    <row r="683" spans="2:14" ht="12.75">
      <c r="B683" s="19">
        <v>9</v>
      </c>
      <c r="C683" s="19">
        <f t="shared" si="137"/>
        <v>518.8299999999998</v>
      </c>
      <c r="D683" s="19">
        <f t="shared" si="138"/>
        <v>0.17</v>
      </c>
      <c r="E683" s="91">
        <v>1020</v>
      </c>
      <c r="F683" s="19">
        <f t="shared" si="139"/>
        <v>9824.505000000001</v>
      </c>
      <c r="G683" s="19">
        <f t="shared" si="140"/>
        <v>0.03</v>
      </c>
      <c r="H683" s="91">
        <v>240</v>
      </c>
      <c r="I683" s="20">
        <f t="shared" si="141"/>
        <v>2395.460000000001</v>
      </c>
      <c r="J683" s="19">
        <f t="shared" si="142"/>
        <v>0.03</v>
      </c>
      <c r="K683" s="90">
        <v>180</v>
      </c>
      <c r="L683" s="20">
        <f t="shared" si="143"/>
        <v>3489.56</v>
      </c>
      <c r="M683" s="19">
        <v>0</v>
      </c>
      <c r="N683" s="19">
        <v>0</v>
      </c>
    </row>
    <row r="684" spans="2:14" ht="12.75">
      <c r="B684" s="19">
        <v>10</v>
      </c>
      <c r="C684" s="19">
        <f t="shared" si="137"/>
        <v>518.9199999999998</v>
      </c>
      <c r="D684" s="19">
        <f t="shared" si="138"/>
        <v>0.09</v>
      </c>
      <c r="E684" s="91">
        <v>540</v>
      </c>
      <c r="F684" s="19">
        <f t="shared" si="139"/>
        <v>9824.535000000002</v>
      </c>
      <c r="G684" s="19">
        <f t="shared" si="140"/>
        <v>0.03</v>
      </c>
      <c r="H684" s="91">
        <v>240</v>
      </c>
      <c r="I684" s="20">
        <f t="shared" si="141"/>
        <v>2395.490000000001</v>
      </c>
      <c r="J684" s="19">
        <f t="shared" si="142"/>
        <v>0.03</v>
      </c>
      <c r="K684" s="90">
        <v>180</v>
      </c>
      <c r="L684" s="20">
        <f t="shared" si="143"/>
        <v>3489.56</v>
      </c>
      <c r="M684" s="19">
        <v>0</v>
      </c>
      <c r="N684" s="19">
        <v>0</v>
      </c>
    </row>
    <row r="685" spans="2:14" ht="12.75">
      <c r="B685" s="19">
        <v>11</v>
      </c>
      <c r="C685" s="19">
        <f t="shared" si="137"/>
        <v>519.0399999999998</v>
      </c>
      <c r="D685" s="19">
        <f t="shared" si="138"/>
        <v>0.12</v>
      </c>
      <c r="E685" s="91">
        <v>720</v>
      </c>
      <c r="F685" s="19">
        <f t="shared" si="139"/>
        <v>9824.565000000002</v>
      </c>
      <c r="G685" s="19">
        <f t="shared" si="140"/>
        <v>0.03</v>
      </c>
      <c r="H685" s="91">
        <v>240</v>
      </c>
      <c r="I685" s="20">
        <f t="shared" si="141"/>
        <v>2395.5200000000013</v>
      </c>
      <c r="J685" s="19">
        <f t="shared" si="142"/>
        <v>0.03</v>
      </c>
      <c r="K685" s="90">
        <v>180</v>
      </c>
      <c r="L685" s="20">
        <f t="shared" si="143"/>
        <v>3489.56</v>
      </c>
      <c r="M685" s="19">
        <v>0</v>
      </c>
      <c r="N685" s="19">
        <v>0</v>
      </c>
    </row>
    <row r="686" spans="2:14" ht="12.75">
      <c r="B686" s="19">
        <v>12</v>
      </c>
      <c r="C686" s="19">
        <f t="shared" si="137"/>
        <v>519.1799999999998</v>
      </c>
      <c r="D686" s="19">
        <f t="shared" si="138"/>
        <v>0.14</v>
      </c>
      <c r="E686" s="91">
        <v>840</v>
      </c>
      <c r="F686" s="19">
        <f t="shared" si="139"/>
        <v>9824.585000000003</v>
      </c>
      <c r="G686" s="19">
        <f t="shared" si="140"/>
        <v>0.02</v>
      </c>
      <c r="H686" s="91">
        <v>160</v>
      </c>
      <c r="I686" s="20">
        <f t="shared" si="141"/>
        <v>2395.5700000000015</v>
      </c>
      <c r="J686" s="19">
        <f t="shared" si="142"/>
        <v>0.05</v>
      </c>
      <c r="K686" s="90">
        <v>300</v>
      </c>
      <c r="L686" s="20">
        <f t="shared" si="143"/>
        <v>3489.56</v>
      </c>
      <c r="M686" s="19">
        <v>0</v>
      </c>
      <c r="N686" s="19">
        <v>0</v>
      </c>
    </row>
    <row r="687" spans="2:14" ht="12.75">
      <c r="B687" s="19">
        <v>13</v>
      </c>
      <c r="C687" s="19">
        <f t="shared" si="137"/>
        <v>519.2799999999999</v>
      </c>
      <c r="D687" s="19">
        <f t="shared" si="138"/>
        <v>0.1</v>
      </c>
      <c r="E687" s="91">
        <v>600</v>
      </c>
      <c r="F687" s="19">
        <f t="shared" si="139"/>
        <v>9824.605000000003</v>
      </c>
      <c r="G687" s="19">
        <f t="shared" si="140"/>
        <v>0.02</v>
      </c>
      <c r="H687" s="91">
        <v>160</v>
      </c>
      <c r="I687" s="20">
        <f t="shared" si="141"/>
        <v>2395.6100000000015</v>
      </c>
      <c r="J687" s="19">
        <f t="shared" si="142"/>
        <v>0.04</v>
      </c>
      <c r="K687" s="90">
        <v>240</v>
      </c>
      <c r="L687" s="20">
        <f t="shared" si="143"/>
        <v>3489.56</v>
      </c>
      <c r="M687" s="19">
        <v>0</v>
      </c>
      <c r="N687" s="19">
        <v>0</v>
      </c>
    </row>
    <row r="688" spans="2:14" ht="12.75">
      <c r="B688" s="19">
        <v>14</v>
      </c>
      <c r="C688" s="19">
        <f t="shared" si="137"/>
        <v>519.3799999999999</v>
      </c>
      <c r="D688" s="19">
        <f t="shared" si="138"/>
        <v>0.1</v>
      </c>
      <c r="E688" s="91">
        <v>600</v>
      </c>
      <c r="F688" s="19">
        <f t="shared" si="139"/>
        <v>9824.645000000004</v>
      </c>
      <c r="G688" s="19">
        <f t="shared" si="140"/>
        <v>0.04</v>
      </c>
      <c r="H688" s="91">
        <v>320</v>
      </c>
      <c r="I688" s="20">
        <f t="shared" si="141"/>
        <v>2395.6400000000017</v>
      </c>
      <c r="J688" s="19">
        <f t="shared" si="142"/>
        <v>0.03</v>
      </c>
      <c r="K688" s="90">
        <v>180</v>
      </c>
      <c r="L688" s="20">
        <f t="shared" si="143"/>
        <v>3489.56</v>
      </c>
      <c r="M688" s="19">
        <v>0</v>
      </c>
      <c r="N688" s="19">
        <v>0</v>
      </c>
    </row>
    <row r="689" spans="2:14" ht="12.75">
      <c r="B689" s="19">
        <v>15</v>
      </c>
      <c r="C689" s="19">
        <f t="shared" si="137"/>
        <v>519.4799999999999</v>
      </c>
      <c r="D689" s="19">
        <f t="shared" si="138"/>
        <v>0.1</v>
      </c>
      <c r="E689" s="91">
        <v>600</v>
      </c>
      <c r="F689" s="19">
        <f t="shared" si="139"/>
        <v>9824.685000000005</v>
      </c>
      <c r="G689" s="19">
        <f t="shared" si="140"/>
        <v>0.04</v>
      </c>
      <c r="H689" s="91">
        <v>320</v>
      </c>
      <c r="I689" s="20">
        <f t="shared" si="141"/>
        <v>2395.690000000002</v>
      </c>
      <c r="J689" s="19">
        <f t="shared" si="142"/>
        <v>0.05</v>
      </c>
      <c r="K689" s="90">
        <v>300</v>
      </c>
      <c r="L689" s="20">
        <f t="shared" si="143"/>
        <v>3489.56</v>
      </c>
      <c r="M689" s="19">
        <v>0</v>
      </c>
      <c r="N689" s="19">
        <v>0</v>
      </c>
    </row>
    <row r="690" spans="2:14" ht="12.75">
      <c r="B690" s="19">
        <v>16</v>
      </c>
      <c r="C690" s="19">
        <f t="shared" si="137"/>
        <v>519.5999999999999</v>
      </c>
      <c r="D690" s="19">
        <f t="shared" si="138"/>
        <v>0.12</v>
      </c>
      <c r="E690" s="91">
        <v>720</v>
      </c>
      <c r="F690" s="19">
        <f t="shared" si="139"/>
        <v>9824.695000000005</v>
      </c>
      <c r="G690" s="19">
        <f t="shared" si="140"/>
        <v>0.01</v>
      </c>
      <c r="H690" s="91">
        <v>80</v>
      </c>
      <c r="I690" s="20">
        <f t="shared" si="141"/>
        <v>2395.710000000002</v>
      </c>
      <c r="J690" s="19">
        <f t="shared" si="142"/>
        <v>0.02</v>
      </c>
      <c r="K690" s="90">
        <v>120</v>
      </c>
      <c r="L690" s="20">
        <f t="shared" si="143"/>
        <v>3489.56</v>
      </c>
      <c r="M690" s="19">
        <v>0</v>
      </c>
      <c r="N690" s="19">
        <v>0</v>
      </c>
    </row>
    <row r="691" spans="2:14" ht="12.75">
      <c r="B691" s="19">
        <v>17</v>
      </c>
      <c r="C691" s="19">
        <f t="shared" si="137"/>
        <v>519.7199999999999</v>
      </c>
      <c r="D691" s="19">
        <f t="shared" si="138"/>
        <v>0.12</v>
      </c>
      <c r="E691" s="91">
        <v>720</v>
      </c>
      <c r="F691" s="19">
        <f t="shared" si="139"/>
        <v>9824.705000000005</v>
      </c>
      <c r="G691" s="19">
        <f t="shared" si="140"/>
        <v>0.01</v>
      </c>
      <c r="H691" s="91">
        <v>80</v>
      </c>
      <c r="I691" s="20">
        <f t="shared" si="141"/>
        <v>2395.770000000002</v>
      </c>
      <c r="J691" s="19">
        <f t="shared" si="142"/>
        <v>0.06</v>
      </c>
      <c r="K691" s="90">
        <v>360</v>
      </c>
      <c r="L691" s="20">
        <f t="shared" si="143"/>
        <v>3489.56</v>
      </c>
      <c r="M691" s="19">
        <v>0</v>
      </c>
      <c r="N691" s="19">
        <v>0</v>
      </c>
    </row>
    <row r="692" spans="2:14" ht="12.75">
      <c r="B692" s="19">
        <v>18</v>
      </c>
      <c r="C692" s="19">
        <f t="shared" si="137"/>
        <v>519.8199999999999</v>
      </c>
      <c r="D692" s="19">
        <f t="shared" si="138"/>
        <v>0.1</v>
      </c>
      <c r="E692" s="91">
        <v>600</v>
      </c>
      <c r="F692" s="19">
        <f t="shared" si="139"/>
        <v>9824.715000000006</v>
      </c>
      <c r="G692" s="19">
        <f t="shared" si="140"/>
        <v>0.01</v>
      </c>
      <c r="H692" s="91">
        <v>80</v>
      </c>
      <c r="I692" s="20">
        <f t="shared" si="141"/>
        <v>2395.820000000002</v>
      </c>
      <c r="J692" s="19">
        <f t="shared" si="142"/>
        <v>0.05</v>
      </c>
      <c r="K692" s="90">
        <v>300</v>
      </c>
      <c r="L692" s="20">
        <f t="shared" si="143"/>
        <v>3489.56</v>
      </c>
      <c r="M692" s="19">
        <v>0</v>
      </c>
      <c r="N692" s="19">
        <v>0</v>
      </c>
    </row>
    <row r="693" spans="2:14" ht="12.75">
      <c r="B693" s="19">
        <v>19</v>
      </c>
      <c r="C693" s="19">
        <f t="shared" si="137"/>
        <v>519.89</v>
      </c>
      <c r="D693" s="19">
        <f t="shared" si="138"/>
        <v>0.07</v>
      </c>
      <c r="E693" s="91">
        <v>420</v>
      </c>
      <c r="F693" s="19">
        <f t="shared" si="139"/>
        <v>9824.715000000006</v>
      </c>
      <c r="G693" s="19">
        <f t="shared" si="140"/>
        <v>0</v>
      </c>
      <c r="H693" s="91">
        <v>0</v>
      </c>
      <c r="I693" s="20">
        <f t="shared" si="141"/>
        <v>2395.820000000002</v>
      </c>
      <c r="J693" s="19">
        <f t="shared" si="142"/>
        <v>0</v>
      </c>
      <c r="K693" s="90">
        <v>0</v>
      </c>
      <c r="L693" s="20">
        <f t="shared" si="143"/>
        <v>3489.56</v>
      </c>
      <c r="M693" s="19">
        <v>0</v>
      </c>
      <c r="N693" s="19">
        <v>0</v>
      </c>
    </row>
    <row r="694" spans="2:14" ht="12.75">
      <c r="B694" s="19">
        <v>20</v>
      </c>
      <c r="C694" s="19">
        <f t="shared" si="137"/>
        <v>519.98</v>
      </c>
      <c r="D694" s="19">
        <f t="shared" si="138"/>
        <v>0.09</v>
      </c>
      <c r="E694" s="91">
        <v>540</v>
      </c>
      <c r="F694" s="19">
        <f t="shared" si="139"/>
        <v>9824.715000000006</v>
      </c>
      <c r="G694" s="19">
        <f t="shared" si="140"/>
        <v>0</v>
      </c>
      <c r="H694" s="91">
        <v>0</v>
      </c>
      <c r="I694" s="20">
        <f t="shared" si="141"/>
        <v>2395.830000000002</v>
      </c>
      <c r="J694" s="19">
        <f t="shared" si="142"/>
        <v>0.01</v>
      </c>
      <c r="K694" s="90">
        <v>60</v>
      </c>
      <c r="L694" s="20">
        <f t="shared" si="143"/>
        <v>3489.56</v>
      </c>
      <c r="M694" s="19">
        <v>0</v>
      </c>
      <c r="N694" s="19">
        <v>0</v>
      </c>
    </row>
    <row r="695" spans="2:14" ht="12.75">
      <c r="B695" s="19">
        <v>21</v>
      </c>
      <c r="C695" s="19">
        <f t="shared" si="137"/>
        <v>520.04</v>
      </c>
      <c r="D695" s="19">
        <f t="shared" si="138"/>
        <v>0.06</v>
      </c>
      <c r="E695" s="91">
        <v>360</v>
      </c>
      <c r="F695" s="19">
        <f t="shared" si="139"/>
        <v>9824.715000000006</v>
      </c>
      <c r="G695" s="19">
        <f t="shared" si="140"/>
        <v>0</v>
      </c>
      <c r="H695" s="91">
        <v>0</v>
      </c>
      <c r="I695" s="20">
        <f t="shared" si="141"/>
        <v>2395.8400000000024</v>
      </c>
      <c r="J695" s="19">
        <f t="shared" si="142"/>
        <v>0.01</v>
      </c>
      <c r="K695" s="90">
        <v>60</v>
      </c>
      <c r="L695" s="20">
        <f t="shared" si="143"/>
        <v>3489.56</v>
      </c>
      <c r="M695" s="19">
        <v>0</v>
      </c>
      <c r="N695" s="19">
        <v>0</v>
      </c>
    </row>
    <row r="696" spans="2:14" ht="12.75">
      <c r="B696" s="19">
        <v>22</v>
      </c>
      <c r="C696" s="19">
        <f t="shared" si="137"/>
        <v>520.0799999999999</v>
      </c>
      <c r="D696" s="19">
        <f t="shared" si="138"/>
        <v>0.04</v>
      </c>
      <c r="E696" s="91">
        <v>240</v>
      </c>
      <c r="F696" s="19">
        <f t="shared" si="139"/>
        <v>9824.715000000006</v>
      </c>
      <c r="G696" s="19">
        <f t="shared" si="140"/>
        <v>0</v>
      </c>
      <c r="H696" s="91">
        <v>0</v>
      </c>
      <c r="I696" s="20">
        <f t="shared" si="141"/>
        <v>2395.8500000000026</v>
      </c>
      <c r="J696" s="19">
        <f t="shared" si="142"/>
        <v>0.01</v>
      </c>
      <c r="K696" s="90">
        <v>60</v>
      </c>
      <c r="L696" s="20">
        <f t="shared" si="143"/>
        <v>3489.56</v>
      </c>
      <c r="M696" s="19">
        <v>0</v>
      </c>
      <c r="N696" s="19">
        <v>0</v>
      </c>
    </row>
    <row r="697" spans="2:14" ht="12.75">
      <c r="B697" s="19">
        <v>23</v>
      </c>
      <c r="C697" s="19">
        <f t="shared" si="137"/>
        <v>520.1399999999999</v>
      </c>
      <c r="D697" s="19">
        <f t="shared" si="138"/>
        <v>0.06</v>
      </c>
      <c r="E697" s="91">
        <v>360</v>
      </c>
      <c r="F697" s="19">
        <f t="shared" si="139"/>
        <v>9824.715000000006</v>
      </c>
      <c r="G697" s="19">
        <f t="shared" si="140"/>
        <v>0</v>
      </c>
      <c r="H697" s="91">
        <v>0</v>
      </c>
      <c r="I697" s="20">
        <f t="shared" si="141"/>
        <v>2395.860000000003</v>
      </c>
      <c r="J697" s="19">
        <f t="shared" si="142"/>
        <v>0.01</v>
      </c>
      <c r="K697" s="90">
        <v>60</v>
      </c>
      <c r="L697" s="20">
        <f t="shared" si="143"/>
        <v>3489.56</v>
      </c>
      <c r="M697" s="19">
        <v>0</v>
      </c>
      <c r="N697" s="19">
        <v>0</v>
      </c>
    </row>
    <row r="698" spans="2:14" ht="12.75">
      <c r="B698" s="19">
        <v>24</v>
      </c>
      <c r="C698" s="19">
        <f t="shared" si="137"/>
        <v>520.1799999999998</v>
      </c>
      <c r="D698" s="19">
        <f t="shared" si="138"/>
        <v>0.04</v>
      </c>
      <c r="E698" s="91">
        <v>240</v>
      </c>
      <c r="F698" s="19">
        <f t="shared" si="139"/>
        <v>9824.715000000006</v>
      </c>
      <c r="G698" s="19">
        <f t="shared" si="140"/>
        <v>0</v>
      </c>
      <c r="H698" s="91">
        <v>0</v>
      </c>
      <c r="I698" s="20">
        <f t="shared" si="141"/>
        <v>2395.870000000003</v>
      </c>
      <c r="J698" s="19">
        <f t="shared" si="142"/>
        <v>0.01</v>
      </c>
      <c r="K698" s="90">
        <v>60</v>
      </c>
      <c r="L698" s="20">
        <f t="shared" si="143"/>
        <v>3489.56</v>
      </c>
      <c r="M698" s="19">
        <v>0</v>
      </c>
      <c r="N698" s="19">
        <v>0</v>
      </c>
    </row>
    <row r="699" spans="2:14" ht="12.75">
      <c r="B699" s="19" t="s">
        <v>4</v>
      </c>
      <c r="C699" s="22"/>
      <c r="D699" s="22"/>
      <c r="E699" s="19">
        <f>SUM(E675:E698)</f>
        <v>12720</v>
      </c>
      <c r="F699" s="22"/>
      <c r="G699" s="22"/>
      <c r="H699" s="19">
        <f>SUM(H675:H698)</f>
        <v>2200</v>
      </c>
      <c r="I699" s="22"/>
      <c r="J699" s="22"/>
      <c r="K699" s="22">
        <f>SUM(K675:K698)</f>
        <v>3060</v>
      </c>
      <c r="L699" s="22"/>
      <c r="M699" s="19"/>
      <c r="N699" s="22">
        <f>SUM(N675:N698)</f>
        <v>0</v>
      </c>
    </row>
    <row r="700" spans="2:14" ht="15">
      <c r="B700" s="25"/>
      <c r="C700" s="25"/>
      <c r="D700" s="25"/>
      <c r="E700" s="25"/>
      <c r="F700" s="25"/>
      <c r="G700" s="25"/>
      <c r="H700" s="69" t="s">
        <v>99</v>
      </c>
      <c r="I700" s="69"/>
      <c r="J700" s="69"/>
      <c r="K700" s="69"/>
      <c r="L700" s="69"/>
      <c r="M700" s="69"/>
      <c r="N700" s="69"/>
    </row>
    <row r="702" spans="2:14" ht="15">
      <c r="B702" s="12" t="s">
        <v>27</v>
      </c>
      <c r="C702" s="13"/>
      <c r="D702" s="13"/>
      <c r="E702" s="13"/>
      <c r="F702" s="67">
        <v>900411</v>
      </c>
      <c r="G702" s="67"/>
      <c r="H702" s="67"/>
      <c r="I702" s="67"/>
      <c r="J702" s="67"/>
      <c r="K702" s="13"/>
      <c r="L702" s="68" t="s">
        <v>28</v>
      </c>
      <c r="M702" s="68"/>
      <c r="N702" s="68"/>
    </row>
    <row r="703" spans="2:14" ht="15">
      <c r="B703" s="12" t="s">
        <v>29</v>
      </c>
      <c r="C703" s="13"/>
      <c r="D703" s="13"/>
      <c r="E703" s="13"/>
      <c r="F703" s="61" t="s">
        <v>30</v>
      </c>
      <c r="G703" s="61"/>
      <c r="H703" s="61"/>
      <c r="I703" s="61"/>
      <c r="J703" s="61"/>
      <c r="K703" s="13"/>
      <c r="L703" s="61" t="s">
        <v>8</v>
      </c>
      <c r="M703" s="61"/>
      <c r="N703" s="61"/>
    </row>
    <row r="704" spans="2:14" ht="15">
      <c r="B704" s="12" t="s">
        <v>31</v>
      </c>
      <c r="C704" s="13"/>
      <c r="D704" s="13"/>
      <c r="E704" s="13"/>
      <c r="F704" s="62" t="s">
        <v>32</v>
      </c>
      <c r="G704" s="62"/>
      <c r="H704" s="62"/>
      <c r="I704" s="62"/>
      <c r="J704" s="62"/>
      <c r="K704" s="13"/>
      <c r="L704" s="63" t="s">
        <v>33</v>
      </c>
      <c r="M704" s="63"/>
      <c r="N704" s="63"/>
    </row>
    <row r="705" spans="2:14" ht="15">
      <c r="B705" s="13"/>
      <c r="C705" s="13"/>
      <c r="D705" s="64" t="s">
        <v>98</v>
      </c>
      <c r="E705" s="64"/>
      <c r="F705" s="64"/>
      <c r="G705" s="64"/>
      <c r="H705" s="64"/>
      <c r="I705" s="64"/>
      <c r="J705" s="64"/>
      <c r="K705" s="64"/>
      <c r="L705" s="64"/>
      <c r="M705" s="15"/>
      <c r="N705" s="15"/>
    </row>
    <row r="706" spans="2:14" ht="15.75"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2:14" ht="12.75">
      <c r="B707" s="65" t="s">
        <v>1</v>
      </c>
      <c r="C707" s="66" t="s">
        <v>2</v>
      </c>
      <c r="D707" s="66"/>
      <c r="E707" s="66"/>
      <c r="F707" s="66"/>
      <c r="G707" s="66"/>
      <c r="H707" s="66"/>
      <c r="I707" s="66" t="s">
        <v>3</v>
      </c>
      <c r="J707" s="66"/>
      <c r="K707" s="66"/>
      <c r="L707" s="66"/>
      <c r="M707" s="66"/>
      <c r="N707" s="66"/>
    </row>
    <row r="708" spans="2:14" ht="12.75">
      <c r="B708" s="65"/>
      <c r="C708" s="60" t="s">
        <v>114</v>
      </c>
      <c r="D708" s="60"/>
      <c r="E708" s="60"/>
      <c r="F708" s="60" t="s">
        <v>34</v>
      </c>
      <c r="G708" s="60"/>
      <c r="H708" s="60"/>
      <c r="I708" s="60" t="s">
        <v>114</v>
      </c>
      <c r="J708" s="60"/>
      <c r="K708" s="60"/>
      <c r="L708" s="60" t="s">
        <v>34</v>
      </c>
      <c r="M708" s="60"/>
      <c r="N708" s="60"/>
    </row>
    <row r="709" spans="2:14" ht="12.75">
      <c r="B709" s="65"/>
      <c r="C709" s="60" t="s">
        <v>35</v>
      </c>
      <c r="D709" s="60"/>
      <c r="E709" s="60"/>
      <c r="F709" s="60" t="s">
        <v>36</v>
      </c>
      <c r="G709" s="60"/>
      <c r="H709" s="60"/>
      <c r="I709" s="60" t="s">
        <v>35</v>
      </c>
      <c r="J709" s="60"/>
      <c r="K709" s="60"/>
      <c r="L709" s="60" t="s">
        <v>36</v>
      </c>
      <c r="M709" s="60"/>
      <c r="N709" s="60"/>
    </row>
    <row r="710" spans="2:14" ht="33.75">
      <c r="B710" s="65"/>
      <c r="C710" s="18" t="s">
        <v>5</v>
      </c>
      <c r="D710" s="18" t="s">
        <v>6</v>
      </c>
      <c r="E710" s="18" t="s">
        <v>7</v>
      </c>
      <c r="F710" s="18" t="s">
        <v>5</v>
      </c>
      <c r="G710" s="18" t="s">
        <v>6</v>
      </c>
      <c r="H710" s="18" t="s">
        <v>7</v>
      </c>
      <c r="I710" s="18" t="s">
        <v>5</v>
      </c>
      <c r="J710" s="18" t="s">
        <v>6</v>
      </c>
      <c r="K710" s="18" t="s">
        <v>7</v>
      </c>
      <c r="L710" s="18" t="s">
        <v>5</v>
      </c>
      <c r="M710" s="18" t="s">
        <v>6</v>
      </c>
      <c r="N710" s="18" t="s">
        <v>7</v>
      </c>
    </row>
    <row r="711" spans="2:14" ht="12.75">
      <c r="B711" s="19">
        <v>1</v>
      </c>
      <c r="C711" s="19">
        <v>2</v>
      </c>
      <c r="D711" s="19">
        <v>3</v>
      </c>
      <c r="E711" s="19">
        <v>4</v>
      </c>
      <c r="F711" s="19">
        <v>5</v>
      </c>
      <c r="G711" s="19">
        <v>6</v>
      </c>
      <c r="H711" s="19">
        <v>7</v>
      </c>
      <c r="I711" s="19">
        <v>5</v>
      </c>
      <c r="J711" s="19">
        <v>6</v>
      </c>
      <c r="K711" s="19">
        <v>7</v>
      </c>
      <c r="L711" s="19">
        <v>11</v>
      </c>
      <c r="M711" s="19">
        <v>12</v>
      </c>
      <c r="N711" s="19">
        <v>13</v>
      </c>
    </row>
    <row r="712" spans="2:14" ht="12.75">
      <c r="B712" s="19">
        <v>0</v>
      </c>
      <c r="C712" s="19">
        <v>277.92</v>
      </c>
      <c r="D712" s="19"/>
      <c r="E712" s="19"/>
      <c r="F712" s="20">
        <v>1796.85</v>
      </c>
      <c r="G712" s="19"/>
      <c r="H712" s="19"/>
      <c r="I712" s="29">
        <v>4424.78</v>
      </c>
      <c r="J712" s="29"/>
      <c r="K712" s="19"/>
      <c r="L712" s="29">
        <v>1095.57</v>
      </c>
      <c r="M712" s="29"/>
      <c r="N712" s="19"/>
    </row>
    <row r="713" spans="2:14" ht="12.75">
      <c r="B713" s="19">
        <v>1</v>
      </c>
      <c r="C713" s="19">
        <f>C712+D713</f>
        <v>277.93</v>
      </c>
      <c r="D713" s="19">
        <f>E713/4000</f>
        <v>0.01</v>
      </c>
      <c r="E713" s="91">
        <v>40</v>
      </c>
      <c r="F713" s="20">
        <f>F712+G713</f>
        <v>1796.9599999999998</v>
      </c>
      <c r="G713" s="19">
        <f>H713/8000</f>
        <v>0.11</v>
      </c>
      <c r="H713" s="93">
        <v>880</v>
      </c>
      <c r="I713" s="29">
        <f>I712+J713</f>
        <v>4424.78</v>
      </c>
      <c r="J713" s="29">
        <f>K713/4000</f>
        <v>0</v>
      </c>
      <c r="K713" s="90">
        <v>0</v>
      </c>
      <c r="L713" s="29">
        <f>L712+M713</f>
        <v>1095.62</v>
      </c>
      <c r="M713" s="29">
        <f>N713/8000</f>
        <v>0.05</v>
      </c>
      <c r="N713" s="90">
        <v>400</v>
      </c>
    </row>
    <row r="714" spans="2:14" ht="12.75">
      <c r="B714" s="19">
        <v>2</v>
      </c>
      <c r="C714" s="19">
        <f aca="true" t="shared" si="144" ref="C714:C736">C713+D714</f>
        <v>277.94</v>
      </c>
      <c r="D714" s="19">
        <f aca="true" t="shared" si="145" ref="D714:D736">E714/4000</f>
        <v>0.01</v>
      </c>
      <c r="E714" s="91">
        <v>40</v>
      </c>
      <c r="F714" s="20">
        <f aca="true" t="shared" si="146" ref="F714:F736">F713+G714</f>
        <v>1797.1</v>
      </c>
      <c r="G714" s="19">
        <f aca="true" t="shared" si="147" ref="G714:G736">H714/8000</f>
        <v>0.14</v>
      </c>
      <c r="H714" s="93">
        <v>1120</v>
      </c>
      <c r="I714" s="29">
        <f aca="true" t="shared" si="148" ref="I714:I736">I713+J714</f>
        <v>4424.78</v>
      </c>
      <c r="J714" s="29">
        <f aca="true" t="shared" si="149" ref="J714:J736">K714/4000</f>
        <v>0</v>
      </c>
      <c r="K714" s="90">
        <v>0</v>
      </c>
      <c r="L714" s="29">
        <f aca="true" t="shared" si="150" ref="L714:L736">L713+M714</f>
        <v>1095.6399999999999</v>
      </c>
      <c r="M714" s="29">
        <f aca="true" t="shared" si="151" ref="M714:M736">N714/8000</f>
        <v>0.02</v>
      </c>
      <c r="N714" s="90">
        <v>160</v>
      </c>
    </row>
    <row r="715" spans="2:14" ht="12.75">
      <c r="B715" s="19">
        <v>3</v>
      </c>
      <c r="C715" s="19">
        <f t="shared" si="144"/>
        <v>277.94</v>
      </c>
      <c r="D715" s="19">
        <f t="shared" si="145"/>
        <v>0</v>
      </c>
      <c r="E715" s="91">
        <v>0</v>
      </c>
      <c r="F715" s="20">
        <f t="shared" si="146"/>
        <v>1797.2099999999998</v>
      </c>
      <c r="G715" s="19">
        <f t="shared" si="147"/>
        <v>0.11</v>
      </c>
      <c r="H715" s="93">
        <v>880</v>
      </c>
      <c r="I715" s="29">
        <f t="shared" si="148"/>
        <v>4424.78</v>
      </c>
      <c r="J715" s="29">
        <f t="shared" si="149"/>
        <v>0</v>
      </c>
      <c r="K715" s="90">
        <v>0</v>
      </c>
      <c r="L715" s="29">
        <f t="shared" si="150"/>
        <v>1095.6899999999998</v>
      </c>
      <c r="M715" s="29">
        <f t="shared" si="151"/>
        <v>0.05</v>
      </c>
      <c r="N715" s="90">
        <v>400</v>
      </c>
    </row>
    <row r="716" spans="2:14" ht="12.75">
      <c r="B716" s="19">
        <v>4</v>
      </c>
      <c r="C716" s="19">
        <f t="shared" si="144"/>
        <v>277.95</v>
      </c>
      <c r="D716" s="19">
        <f t="shared" si="145"/>
        <v>0.01</v>
      </c>
      <c r="E716" s="91">
        <v>40</v>
      </c>
      <c r="F716" s="20">
        <f t="shared" si="146"/>
        <v>1797.2899999999997</v>
      </c>
      <c r="G716" s="19">
        <f t="shared" si="147"/>
        <v>0.08</v>
      </c>
      <c r="H716" s="93">
        <v>640</v>
      </c>
      <c r="I716" s="29">
        <f t="shared" si="148"/>
        <v>4424.78</v>
      </c>
      <c r="J716" s="29">
        <f t="shared" si="149"/>
        <v>0</v>
      </c>
      <c r="K716" s="90">
        <v>0</v>
      </c>
      <c r="L716" s="29">
        <f t="shared" si="150"/>
        <v>1095.7399999999998</v>
      </c>
      <c r="M716" s="29">
        <f t="shared" si="151"/>
        <v>0.05</v>
      </c>
      <c r="N716" s="90">
        <v>400</v>
      </c>
    </row>
    <row r="717" spans="2:14" ht="12.75">
      <c r="B717" s="19">
        <v>5</v>
      </c>
      <c r="C717" s="19">
        <f t="shared" si="144"/>
        <v>277.96</v>
      </c>
      <c r="D717" s="19">
        <f t="shared" si="145"/>
        <v>0.01</v>
      </c>
      <c r="E717" s="91">
        <v>40</v>
      </c>
      <c r="F717" s="20">
        <f t="shared" si="146"/>
        <v>1797.4399999999998</v>
      </c>
      <c r="G717" s="19">
        <f t="shared" si="147"/>
        <v>0.15</v>
      </c>
      <c r="H717" s="93">
        <v>1200</v>
      </c>
      <c r="I717" s="29">
        <f t="shared" si="148"/>
        <v>4424.78</v>
      </c>
      <c r="J717" s="29">
        <f t="shared" si="149"/>
        <v>0</v>
      </c>
      <c r="K717" s="90">
        <v>0</v>
      </c>
      <c r="L717" s="29">
        <f t="shared" si="150"/>
        <v>1095.7899999999997</v>
      </c>
      <c r="M717" s="29">
        <f t="shared" si="151"/>
        <v>0.05</v>
      </c>
      <c r="N717" s="90">
        <v>400</v>
      </c>
    </row>
    <row r="718" spans="2:14" ht="12.75">
      <c r="B718" s="19">
        <v>6</v>
      </c>
      <c r="C718" s="19">
        <f t="shared" si="144"/>
        <v>277.96999999999997</v>
      </c>
      <c r="D718" s="19">
        <f t="shared" si="145"/>
        <v>0.01</v>
      </c>
      <c r="E718" s="91">
        <v>40</v>
      </c>
      <c r="F718" s="20">
        <f t="shared" si="146"/>
        <v>1797.4999999999998</v>
      </c>
      <c r="G718" s="19">
        <f t="shared" si="147"/>
        <v>0.06</v>
      </c>
      <c r="H718" s="93">
        <v>480</v>
      </c>
      <c r="I718" s="29">
        <f t="shared" si="148"/>
        <v>4424.78</v>
      </c>
      <c r="J718" s="29">
        <f t="shared" si="149"/>
        <v>0</v>
      </c>
      <c r="K718" s="90">
        <v>0</v>
      </c>
      <c r="L718" s="29">
        <f t="shared" si="150"/>
        <v>1095.8199999999997</v>
      </c>
      <c r="M718" s="29">
        <f t="shared" si="151"/>
        <v>0.03</v>
      </c>
      <c r="N718" s="90">
        <v>240</v>
      </c>
    </row>
    <row r="719" spans="2:14" ht="12.75">
      <c r="B719" s="19">
        <v>7</v>
      </c>
      <c r="C719" s="19">
        <f t="shared" si="144"/>
        <v>277.98499999999996</v>
      </c>
      <c r="D719" s="19">
        <f t="shared" si="145"/>
        <v>0.015</v>
      </c>
      <c r="E719" s="91">
        <v>60</v>
      </c>
      <c r="F719" s="20">
        <f t="shared" si="146"/>
        <v>1797.5799999999997</v>
      </c>
      <c r="G719" s="19">
        <f t="shared" si="147"/>
        <v>0.08</v>
      </c>
      <c r="H719" s="93">
        <v>640</v>
      </c>
      <c r="I719" s="29">
        <f t="shared" si="148"/>
        <v>4424.78</v>
      </c>
      <c r="J719" s="29">
        <f t="shared" si="149"/>
        <v>0</v>
      </c>
      <c r="K719" s="90">
        <v>0</v>
      </c>
      <c r="L719" s="29">
        <f t="shared" si="150"/>
        <v>1095.8699999999997</v>
      </c>
      <c r="M719" s="29">
        <f t="shared" si="151"/>
        <v>0.05</v>
      </c>
      <c r="N719" s="90">
        <v>400</v>
      </c>
    </row>
    <row r="720" spans="2:14" ht="12.75">
      <c r="B720" s="19">
        <v>8</v>
      </c>
      <c r="C720" s="19">
        <f t="shared" si="144"/>
        <v>277.99999999999994</v>
      </c>
      <c r="D720" s="19">
        <f t="shared" si="145"/>
        <v>0.015</v>
      </c>
      <c r="E720" s="91">
        <v>60</v>
      </c>
      <c r="F720" s="20">
        <f t="shared" si="146"/>
        <v>1797.6299999999997</v>
      </c>
      <c r="G720" s="19">
        <f t="shared" si="147"/>
        <v>0.05</v>
      </c>
      <c r="H720" s="93">
        <v>400</v>
      </c>
      <c r="I720" s="29">
        <f t="shared" si="148"/>
        <v>4424.78</v>
      </c>
      <c r="J720" s="29">
        <f t="shared" si="149"/>
        <v>0</v>
      </c>
      <c r="K720" s="90">
        <v>0</v>
      </c>
      <c r="L720" s="29">
        <f t="shared" si="150"/>
        <v>1095.9399999999996</v>
      </c>
      <c r="M720" s="29">
        <f t="shared" si="151"/>
        <v>0.07</v>
      </c>
      <c r="N720" s="90">
        <v>560</v>
      </c>
    </row>
    <row r="721" spans="2:14" ht="12.75">
      <c r="B721" s="19">
        <v>9</v>
      </c>
      <c r="C721" s="19">
        <f t="shared" si="144"/>
        <v>278.01499999999993</v>
      </c>
      <c r="D721" s="19">
        <f t="shared" si="145"/>
        <v>0.015</v>
      </c>
      <c r="E721" s="91">
        <v>60</v>
      </c>
      <c r="F721" s="20">
        <f t="shared" si="146"/>
        <v>1797.6999999999996</v>
      </c>
      <c r="G721" s="19">
        <f t="shared" si="147"/>
        <v>0.07</v>
      </c>
      <c r="H721" s="93">
        <v>560</v>
      </c>
      <c r="I721" s="29">
        <f t="shared" si="148"/>
        <v>4424.78</v>
      </c>
      <c r="J721" s="29">
        <f t="shared" si="149"/>
        <v>0</v>
      </c>
      <c r="K721" s="90">
        <v>0</v>
      </c>
      <c r="L721" s="29">
        <f t="shared" si="150"/>
        <v>1096.0349999999996</v>
      </c>
      <c r="M721" s="29">
        <f t="shared" si="151"/>
        <v>0.095</v>
      </c>
      <c r="N721" s="90">
        <v>760</v>
      </c>
    </row>
    <row r="722" spans="2:14" ht="12.75">
      <c r="B722" s="19">
        <v>10</v>
      </c>
      <c r="C722" s="19">
        <f t="shared" si="144"/>
        <v>278.0399999999999</v>
      </c>
      <c r="D722" s="19">
        <f t="shared" si="145"/>
        <v>0.025</v>
      </c>
      <c r="E722" s="91">
        <v>100</v>
      </c>
      <c r="F722" s="20">
        <f t="shared" si="146"/>
        <v>1797.7799999999995</v>
      </c>
      <c r="G722" s="19">
        <f t="shared" si="147"/>
        <v>0.08</v>
      </c>
      <c r="H722" s="93">
        <v>640</v>
      </c>
      <c r="I722" s="29">
        <f t="shared" si="148"/>
        <v>4424.79</v>
      </c>
      <c r="J722" s="29">
        <f t="shared" si="149"/>
        <v>0.01</v>
      </c>
      <c r="K722" s="90">
        <v>40</v>
      </c>
      <c r="L722" s="29">
        <f t="shared" si="150"/>
        <v>1096.1299999999997</v>
      </c>
      <c r="M722" s="29">
        <f t="shared" si="151"/>
        <v>0.095</v>
      </c>
      <c r="N722" s="90">
        <v>760</v>
      </c>
    </row>
    <row r="723" spans="2:14" ht="12.75">
      <c r="B723" s="19">
        <v>11</v>
      </c>
      <c r="C723" s="19">
        <f t="shared" si="144"/>
        <v>278.0549999999999</v>
      </c>
      <c r="D723" s="19">
        <f t="shared" si="145"/>
        <v>0.015</v>
      </c>
      <c r="E723" s="91">
        <v>60</v>
      </c>
      <c r="F723" s="20">
        <f t="shared" si="146"/>
        <v>1797.8999999999994</v>
      </c>
      <c r="G723" s="19">
        <f t="shared" si="147"/>
        <v>0.12</v>
      </c>
      <c r="H723" s="93">
        <v>960</v>
      </c>
      <c r="I723" s="29">
        <f t="shared" si="148"/>
        <v>4424.8</v>
      </c>
      <c r="J723" s="29">
        <f t="shared" si="149"/>
        <v>0.01</v>
      </c>
      <c r="K723" s="90">
        <v>40</v>
      </c>
      <c r="L723" s="29">
        <f t="shared" si="150"/>
        <v>1096.2249999999997</v>
      </c>
      <c r="M723" s="29">
        <f t="shared" si="151"/>
        <v>0.095</v>
      </c>
      <c r="N723" s="90">
        <v>760</v>
      </c>
    </row>
    <row r="724" spans="2:14" ht="12.75">
      <c r="B724" s="19">
        <v>12</v>
      </c>
      <c r="C724" s="19">
        <f t="shared" si="144"/>
        <v>278.07999999999987</v>
      </c>
      <c r="D724" s="19">
        <f t="shared" si="145"/>
        <v>0.025</v>
      </c>
      <c r="E724" s="91">
        <v>100</v>
      </c>
      <c r="F724" s="20">
        <f t="shared" si="146"/>
        <v>1798.0099999999993</v>
      </c>
      <c r="G724" s="19">
        <f t="shared" si="147"/>
        <v>0.11</v>
      </c>
      <c r="H724" s="93">
        <v>880</v>
      </c>
      <c r="I724" s="29">
        <f t="shared" si="148"/>
        <v>4424.805</v>
      </c>
      <c r="J724" s="29">
        <f t="shared" si="149"/>
        <v>0.005</v>
      </c>
      <c r="K724" s="90">
        <v>20</v>
      </c>
      <c r="L724" s="29">
        <f t="shared" si="150"/>
        <v>1096.2949999999996</v>
      </c>
      <c r="M724" s="29">
        <f t="shared" si="151"/>
        <v>0.07</v>
      </c>
      <c r="N724" s="90">
        <v>560</v>
      </c>
    </row>
    <row r="725" spans="2:14" ht="12.75">
      <c r="B725" s="19">
        <v>13</v>
      </c>
      <c r="C725" s="19">
        <f t="shared" si="144"/>
        <v>278.10499999999985</v>
      </c>
      <c r="D725" s="19">
        <f t="shared" si="145"/>
        <v>0.025</v>
      </c>
      <c r="E725" s="91">
        <v>100</v>
      </c>
      <c r="F725" s="20">
        <f t="shared" si="146"/>
        <v>1798.0799999999992</v>
      </c>
      <c r="G725" s="19">
        <f t="shared" si="147"/>
        <v>0.07</v>
      </c>
      <c r="H725" s="93">
        <v>560</v>
      </c>
      <c r="I725" s="29">
        <f t="shared" si="148"/>
        <v>4424.8150000000005</v>
      </c>
      <c r="J725" s="29">
        <f t="shared" si="149"/>
        <v>0.01</v>
      </c>
      <c r="K725" s="90">
        <v>40</v>
      </c>
      <c r="L725" s="29">
        <f t="shared" si="150"/>
        <v>1096.3649999999996</v>
      </c>
      <c r="M725" s="29">
        <f t="shared" si="151"/>
        <v>0.07</v>
      </c>
      <c r="N725" s="90">
        <v>560</v>
      </c>
    </row>
    <row r="726" spans="2:14" ht="12.75">
      <c r="B726" s="19">
        <v>14</v>
      </c>
      <c r="C726" s="19">
        <f t="shared" si="144"/>
        <v>278.10999999999984</v>
      </c>
      <c r="D726" s="19">
        <f t="shared" si="145"/>
        <v>0.005</v>
      </c>
      <c r="E726" s="91">
        <v>20</v>
      </c>
      <c r="F726" s="20">
        <f t="shared" si="146"/>
        <v>1798.1599999999992</v>
      </c>
      <c r="G726" s="19">
        <f t="shared" si="147"/>
        <v>0.08</v>
      </c>
      <c r="H726" s="93">
        <v>640</v>
      </c>
      <c r="I726" s="29">
        <f t="shared" si="148"/>
        <v>4424.830000000001</v>
      </c>
      <c r="J726" s="29">
        <f t="shared" si="149"/>
        <v>0.015</v>
      </c>
      <c r="K726" s="90">
        <v>60</v>
      </c>
      <c r="L726" s="29">
        <f t="shared" si="150"/>
        <v>1096.4449999999995</v>
      </c>
      <c r="M726" s="29">
        <f t="shared" si="151"/>
        <v>0.08</v>
      </c>
      <c r="N726" s="90">
        <v>640</v>
      </c>
    </row>
    <row r="727" spans="2:14" ht="12.75">
      <c r="B727" s="19">
        <v>15</v>
      </c>
      <c r="C727" s="19">
        <f t="shared" si="144"/>
        <v>278.11499999999984</v>
      </c>
      <c r="D727" s="19">
        <f t="shared" si="145"/>
        <v>0.005</v>
      </c>
      <c r="E727" s="91">
        <v>20</v>
      </c>
      <c r="F727" s="20">
        <f t="shared" si="146"/>
        <v>1798.2899999999993</v>
      </c>
      <c r="G727" s="19">
        <f t="shared" si="147"/>
        <v>0.13</v>
      </c>
      <c r="H727" s="93">
        <v>1040</v>
      </c>
      <c r="I727" s="29">
        <f t="shared" si="148"/>
        <v>4424.835000000001</v>
      </c>
      <c r="J727" s="29">
        <f t="shared" si="149"/>
        <v>0.005</v>
      </c>
      <c r="K727" s="90">
        <v>20</v>
      </c>
      <c r="L727" s="29">
        <f t="shared" si="150"/>
        <v>1096.5349999999994</v>
      </c>
      <c r="M727" s="29">
        <f t="shared" si="151"/>
        <v>0.09</v>
      </c>
      <c r="N727" s="90">
        <v>720</v>
      </c>
    </row>
    <row r="728" spans="2:14" ht="12.75">
      <c r="B728" s="19">
        <v>16</v>
      </c>
      <c r="C728" s="19">
        <f t="shared" si="144"/>
        <v>278.1449999999998</v>
      </c>
      <c r="D728" s="19">
        <f t="shared" si="145"/>
        <v>0.03</v>
      </c>
      <c r="E728" s="91">
        <v>120</v>
      </c>
      <c r="F728" s="20">
        <f t="shared" si="146"/>
        <v>1798.3599999999992</v>
      </c>
      <c r="G728" s="19">
        <f t="shared" si="147"/>
        <v>0.07</v>
      </c>
      <c r="H728" s="93">
        <v>560</v>
      </c>
      <c r="I728" s="29">
        <f t="shared" si="148"/>
        <v>4424.835000000001</v>
      </c>
      <c r="J728" s="29">
        <f t="shared" si="149"/>
        <v>0</v>
      </c>
      <c r="K728" s="90">
        <v>0</v>
      </c>
      <c r="L728" s="29">
        <f t="shared" si="150"/>
        <v>1096.6249999999993</v>
      </c>
      <c r="M728" s="29">
        <f t="shared" si="151"/>
        <v>0.09</v>
      </c>
      <c r="N728" s="90">
        <v>720</v>
      </c>
    </row>
    <row r="729" spans="2:14" ht="12.75">
      <c r="B729" s="19">
        <v>17</v>
      </c>
      <c r="C729" s="19">
        <f t="shared" si="144"/>
        <v>278.1499999999998</v>
      </c>
      <c r="D729" s="19">
        <f t="shared" si="145"/>
        <v>0.005</v>
      </c>
      <c r="E729" s="91">
        <v>20</v>
      </c>
      <c r="F729" s="20">
        <f t="shared" si="146"/>
        <v>1798.4999999999993</v>
      </c>
      <c r="G729" s="19">
        <f t="shared" si="147"/>
        <v>0.14</v>
      </c>
      <c r="H729" s="93">
        <v>1120</v>
      </c>
      <c r="I729" s="29">
        <f t="shared" si="148"/>
        <v>4424.835000000001</v>
      </c>
      <c r="J729" s="29">
        <f t="shared" si="149"/>
        <v>0</v>
      </c>
      <c r="K729" s="90">
        <v>0</v>
      </c>
      <c r="L729" s="29">
        <f t="shared" si="150"/>
        <v>1096.6774999999993</v>
      </c>
      <c r="M729" s="29">
        <f t="shared" si="151"/>
        <v>0.0525</v>
      </c>
      <c r="N729" s="90">
        <v>420</v>
      </c>
    </row>
    <row r="730" spans="2:14" ht="12.75">
      <c r="B730" s="19">
        <v>18</v>
      </c>
      <c r="C730" s="19">
        <f t="shared" si="144"/>
        <v>278.1699999999998</v>
      </c>
      <c r="D730" s="19">
        <f t="shared" si="145"/>
        <v>0.02</v>
      </c>
      <c r="E730" s="91">
        <v>80</v>
      </c>
      <c r="F730" s="20">
        <f t="shared" si="146"/>
        <v>1798.6599999999994</v>
      </c>
      <c r="G730" s="19">
        <f t="shared" si="147"/>
        <v>0.16</v>
      </c>
      <c r="H730" s="93">
        <v>1280</v>
      </c>
      <c r="I730" s="29">
        <f t="shared" si="148"/>
        <v>4424.840000000001</v>
      </c>
      <c r="J730" s="29">
        <f t="shared" si="149"/>
        <v>0.005</v>
      </c>
      <c r="K730" s="90">
        <v>20</v>
      </c>
      <c r="L730" s="29">
        <f t="shared" si="150"/>
        <v>1096.7299999999993</v>
      </c>
      <c r="M730" s="29">
        <f t="shared" si="151"/>
        <v>0.0525</v>
      </c>
      <c r="N730" s="90">
        <v>420</v>
      </c>
    </row>
    <row r="731" spans="2:14" ht="12.75">
      <c r="B731" s="19">
        <v>19</v>
      </c>
      <c r="C731" s="19">
        <f t="shared" si="144"/>
        <v>278.1799999999998</v>
      </c>
      <c r="D731" s="19">
        <f t="shared" si="145"/>
        <v>0.01</v>
      </c>
      <c r="E731" s="91">
        <v>40</v>
      </c>
      <c r="F731" s="20">
        <f t="shared" si="146"/>
        <v>1798.7499999999993</v>
      </c>
      <c r="G731" s="19">
        <f t="shared" si="147"/>
        <v>0.09</v>
      </c>
      <c r="H731" s="93">
        <v>720</v>
      </c>
      <c r="I731" s="29">
        <f t="shared" si="148"/>
        <v>4424.845000000001</v>
      </c>
      <c r="J731" s="29">
        <f t="shared" si="149"/>
        <v>0.005</v>
      </c>
      <c r="K731" s="90">
        <v>20</v>
      </c>
      <c r="L731" s="29">
        <f t="shared" si="150"/>
        <v>1096.7699999999993</v>
      </c>
      <c r="M731" s="29">
        <f t="shared" si="151"/>
        <v>0.04</v>
      </c>
      <c r="N731" s="90">
        <v>320</v>
      </c>
    </row>
    <row r="732" spans="2:14" ht="12.75">
      <c r="B732" s="19">
        <v>20</v>
      </c>
      <c r="C732" s="19">
        <f t="shared" si="144"/>
        <v>278.1799999999998</v>
      </c>
      <c r="D732" s="19">
        <f t="shared" si="145"/>
        <v>0</v>
      </c>
      <c r="E732" s="91">
        <v>0</v>
      </c>
      <c r="F732" s="20">
        <f t="shared" si="146"/>
        <v>1798.7999999999993</v>
      </c>
      <c r="G732" s="19">
        <f t="shared" si="147"/>
        <v>0.05</v>
      </c>
      <c r="H732" s="93">
        <v>400</v>
      </c>
      <c r="I732" s="29">
        <f t="shared" si="148"/>
        <v>4424.845000000001</v>
      </c>
      <c r="J732" s="29">
        <f t="shared" si="149"/>
        <v>0</v>
      </c>
      <c r="K732" s="90">
        <v>0</v>
      </c>
      <c r="L732" s="29">
        <f t="shared" si="150"/>
        <v>1096.7999999999993</v>
      </c>
      <c r="M732" s="29">
        <f t="shared" si="151"/>
        <v>0.03</v>
      </c>
      <c r="N732" s="90">
        <v>240</v>
      </c>
    </row>
    <row r="733" spans="2:14" ht="12.75">
      <c r="B733" s="19">
        <v>21</v>
      </c>
      <c r="C733" s="19">
        <f t="shared" si="144"/>
        <v>278.19499999999977</v>
      </c>
      <c r="D733" s="19">
        <f t="shared" si="145"/>
        <v>0.015</v>
      </c>
      <c r="E733" s="91">
        <v>60</v>
      </c>
      <c r="F733" s="20">
        <f t="shared" si="146"/>
        <v>1798.8399999999992</v>
      </c>
      <c r="G733" s="19">
        <f t="shared" si="147"/>
        <v>0.04</v>
      </c>
      <c r="H733" s="93">
        <v>320</v>
      </c>
      <c r="I733" s="29">
        <f t="shared" si="148"/>
        <v>4424.845000000001</v>
      </c>
      <c r="J733" s="29">
        <f t="shared" si="149"/>
        <v>0</v>
      </c>
      <c r="K733" s="90">
        <v>0</v>
      </c>
      <c r="L733" s="29">
        <f t="shared" si="150"/>
        <v>1096.8299999999992</v>
      </c>
      <c r="M733" s="29">
        <f t="shared" si="151"/>
        <v>0.03</v>
      </c>
      <c r="N733" s="90">
        <v>240</v>
      </c>
    </row>
    <row r="734" spans="2:14" ht="12.75">
      <c r="B734" s="19">
        <v>22</v>
      </c>
      <c r="C734" s="19">
        <f t="shared" si="144"/>
        <v>278.20999999999975</v>
      </c>
      <c r="D734" s="19">
        <f t="shared" si="145"/>
        <v>0.015</v>
      </c>
      <c r="E734" s="91">
        <v>60</v>
      </c>
      <c r="F734" s="20">
        <f t="shared" si="146"/>
        <v>1798.9699999999993</v>
      </c>
      <c r="G734" s="19">
        <f t="shared" si="147"/>
        <v>0.13</v>
      </c>
      <c r="H734" s="93">
        <v>1040</v>
      </c>
      <c r="I734" s="29">
        <f t="shared" si="148"/>
        <v>4424.850000000001</v>
      </c>
      <c r="J734" s="29">
        <f t="shared" si="149"/>
        <v>0.005</v>
      </c>
      <c r="K734" s="90">
        <v>20</v>
      </c>
      <c r="L734" s="29">
        <f t="shared" si="150"/>
        <v>1096.8699999999992</v>
      </c>
      <c r="M734" s="29">
        <f t="shared" si="151"/>
        <v>0.04</v>
      </c>
      <c r="N734" s="90">
        <v>320</v>
      </c>
    </row>
    <row r="735" spans="2:14" ht="12.75">
      <c r="B735" s="19">
        <v>23</v>
      </c>
      <c r="C735" s="19">
        <f t="shared" si="144"/>
        <v>278.22499999999974</v>
      </c>
      <c r="D735" s="19">
        <f t="shared" si="145"/>
        <v>0.015</v>
      </c>
      <c r="E735" s="91">
        <v>60</v>
      </c>
      <c r="F735" s="20">
        <f t="shared" si="146"/>
        <v>1799.0599999999993</v>
      </c>
      <c r="G735" s="19">
        <f t="shared" si="147"/>
        <v>0.09</v>
      </c>
      <c r="H735" s="93">
        <v>720</v>
      </c>
      <c r="I735" s="29">
        <f t="shared" si="148"/>
        <v>4424.855000000001</v>
      </c>
      <c r="J735" s="29">
        <f t="shared" si="149"/>
        <v>0.005</v>
      </c>
      <c r="K735" s="90">
        <v>20</v>
      </c>
      <c r="L735" s="29">
        <f t="shared" si="150"/>
        <v>1096.9099999999992</v>
      </c>
      <c r="M735" s="29">
        <f t="shared" si="151"/>
        <v>0.04</v>
      </c>
      <c r="N735" s="90">
        <v>320</v>
      </c>
    </row>
    <row r="736" spans="2:14" ht="12.75">
      <c r="B736" s="19">
        <v>24</v>
      </c>
      <c r="C736" s="19">
        <f t="shared" si="144"/>
        <v>278.22999999999973</v>
      </c>
      <c r="D736" s="19">
        <f t="shared" si="145"/>
        <v>0.005</v>
      </c>
      <c r="E736" s="91">
        <v>20</v>
      </c>
      <c r="F736" s="19">
        <f t="shared" si="146"/>
        <v>1799.1699999999992</v>
      </c>
      <c r="G736" s="19">
        <f t="shared" si="147"/>
        <v>0.11</v>
      </c>
      <c r="H736" s="93">
        <v>880</v>
      </c>
      <c r="I736" s="29">
        <f t="shared" si="148"/>
        <v>4424.8600000000015</v>
      </c>
      <c r="J736" s="29">
        <f t="shared" si="149"/>
        <v>0.005</v>
      </c>
      <c r="K736" s="90">
        <v>20</v>
      </c>
      <c r="L736" s="29">
        <f t="shared" si="150"/>
        <v>1096.9499999999991</v>
      </c>
      <c r="M736" s="29">
        <f t="shared" si="151"/>
        <v>0.04</v>
      </c>
      <c r="N736" s="90">
        <v>320</v>
      </c>
    </row>
    <row r="737" spans="2:14" ht="12.75">
      <c r="B737" s="19" t="s">
        <v>4</v>
      </c>
      <c r="C737" s="22"/>
      <c r="D737" s="22"/>
      <c r="E737" s="19">
        <f>SUM(E713:E736)</f>
        <v>1240</v>
      </c>
      <c r="F737" s="22"/>
      <c r="G737" s="22"/>
      <c r="H737" s="22">
        <f>SUM(H713:H736)</f>
        <v>18560</v>
      </c>
      <c r="I737" s="22"/>
      <c r="J737" s="22"/>
      <c r="K737" s="22">
        <f>SUM(K713:K736)</f>
        <v>320</v>
      </c>
      <c r="L737" s="23"/>
      <c r="M737" s="23"/>
      <c r="N737" s="22">
        <f>SUM(N713:N736)</f>
        <v>11040</v>
      </c>
    </row>
    <row r="738" spans="2:14" ht="15">
      <c r="B738" s="25"/>
      <c r="C738" s="25"/>
      <c r="D738" s="25"/>
      <c r="E738" s="25"/>
      <c r="F738" s="25"/>
      <c r="G738" s="25"/>
      <c r="H738" s="69" t="s">
        <v>99</v>
      </c>
      <c r="I738" s="69"/>
      <c r="J738" s="69"/>
      <c r="K738" s="69"/>
      <c r="L738" s="69"/>
      <c r="M738" s="69"/>
      <c r="N738" s="69"/>
    </row>
    <row r="740" spans="2:14" ht="15">
      <c r="B740" s="12" t="s">
        <v>27</v>
      </c>
      <c r="C740" s="13"/>
      <c r="D740" s="13"/>
      <c r="E740" s="13"/>
      <c r="F740" s="67">
        <v>900411</v>
      </c>
      <c r="G740" s="67"/>
      <c r="H740" s="67"/>
      <c r="I740" s="67"/>
      <c r="J740" s="67"/>
      <c r="K740" s="14"/>
      <c r="L740" s="68" t="s">
        <v>77</v>
      </c>
      <c r="M740" s="68"/>
      <c r="N740" s="68"/>
    </row>
    <row r="741" spans="2:14" ht="15">
      <c r="B741" s="12" t="s">
        <v>29</v>
      </c>
      <c r="C741" s="13"/>
      <c r="D741" s="13"/>
      <c r="E741" s="13"/>
      <c r="F741" s="61" t="s">
        <v>30</v>
      </c>
      <c r="G741" s="61"/>
      <c r="H741" s="61"/>
      <c r="I741" s="61"/>
      <c r="J741" s="61"/>
      <c r="K741" s="14"/>
      <c r="L741" s="61" t="s">
        <v>8</v>
      </c>
      <c r="M741" s="61"/>
      <c r="N741" s="61"/>
    </row>
    <row r="742" spans="2:14" ht="15">
      <c r="B742" s="12" t="s">
        <v>31</v>
      </c>
      <c r="C742" s="13"/>
      <c r="D742" s="13"/>
      <c r="E742" s="13"/>
      <c r="F742" s="62" t="s">
        <v>32</v>
      </c>
      <c r="G742" s="62"/>
      <c r="H742" s="62"/>
      <c r="I742" s="62"/>
      <c r="J742" s="62"/>
      <c r="K742" s="14"/>
      <c r="L742" s="63" t="s">
        <v>33</v>
      </c>
      <c r="M742" s="63"/>
      <c r="N742" s="63"/>
    </row>
    <row r="743" spans="2:14" ht="15">
      <c r="B743" s="13"/>
      <c r="C743" s="13"/>
      <c r="D743" s="64" t="s">
        <v>98</v>
      </c>
      <c r="E743" s="64"/>
      <c r="F743" s="64"/>
      <c r="G743" s="64"/>
      <c r="H743" s="64"/>
      <c r="I743" s="64"/>
      <c r="J743" s="64"/>
      <c r="K743" s="64"/>
      <c r="L743" s="64"/>
      <c r="M743" s="15"/>
      <c r="N743" s="15"/>
    </row>
    <row r="744" spans="2:14" ht="15.75">
      <c r="B744" s="16"/>
      <c r="C744" s="16"/>
      <c r="D744" s="16"/>
      <c r="E744" s="16"/>
      <c r="F744" s="16"/>
      <c r="G744" s="16"/>
      <c r="H744" s="16"/>
      <c r="I744" s="16"/>
      <c r="J744" s="16"/>
      <c r="K744" s="94"/>
      <c r="L744" s="16"/>
      <c r="M744" s="16"/>
      <c r="N744" s="16"/>
    </row>
    <row r="745" spans="2:14" ht="12.75">
      <c r="B745" s="65" t="s">
        <v>1</v>
      </c>
      <c r="C745" s="66" t="s">
        <v>2</v>
      </c>
      <c r="D745" s="66"/>
      <c r="E745" s="66"/>
      <c r="F745" s="66"/>
      <c r="G745" s="66"/>
      <c r="H745" s="66"/>
      <c r="I745" s="66" t="s">
        <v>3</v>
      </c>
      <c r="J745" s="66"/>
      <c r="K745" s="66"/>
      <c r="L745" s="66"/>
      <c r="M745" s="66"/>
      <c r="N745" s="66"/>
    </row>
    <row r="746" spans="2:14" ht="12.75">
      <c r="B746" s="65"/>
      <c r="C746" s="60" t="s">
        <v>78</v>
      </c>
      <c r="D746" s="60"/>
      <c r="E746" s="60"/>
      <c r="F746" s="60" t="s">
        <v>79</v>
      </c>
      <c r="G746" s="60"/>
      <c r="H746" s="60"/>
      <c r="I746" s="60" t="s">
        <v>78</v>
      </c>
      <c r="J746" s="60"/>
      <c r="K746" s="60"/>
      <c r="L746" s="60" t="s">
        <v>79</v>
      </c>
      <c r="M746" s="60"/>
      <c r="N746" s="60"/>
    </row>
    <row r="747" spans="2:14" ht="12.75">
      <c r="B747" s="65"/>
      <c r="C747" s="60" t="s">
        <v>80</v>
      </c>
      <c r="D747" s="60"/>
      <c r="E747" s="60"/>
      <c r="F747" s="60" t="s">
        <v>57</v>
      </c>
      <c r="G747" s="60"/>
      <c r="H747" s="60"/>
      <c r="I747" s="60" t="s">
        <v>80</v>
      </c>
      <c r="J747" s="60"/>
      <c r="K747" s="60"/>
      <c r="L747" s="60" t="s">
        <v>57</v>
      </c>
      <c r="M747" s="60"/>
      <c r="N747" s="60"/>
    </row>
    <row r="748" spans="2:14" ht="33.75">
      <c r="B748" s="65"/>
      <c r="C748" s="18" t="s">
        <v>5</v>
      </c>
      <c r="D748" s="18" t="s">
        <v>6</v>
      </c>
      <c r="E748" s="18" t="s">
        <v>7</v>
      </c>
      <c r="F748" s="18" t="s">
        <v>5</v>
      </c>
      <c r="G748" s="18" t="s">
        <v>6</v>
      </c>
      <c r="H748" s="18" t="s">
        <v>7</v>
      </c>
      <c r="I748" s="18" t="s">
        <v>5</v>
      </c>
      <c r="J748" s="18" t="s">
        <v>6</v>
      </c>
      <c r="K748" s="18" t="s">
        <v>7</v>
      </c>
      <c r="L748" s="18" t="s">
        <v>5</v>
      </c>
      <c r="M748" s="18" t="s">
        <v>6</v>
      </c>
      <c r="N748" s="18" t="s">
        <v>7</v>
      </c>
    </row>
    <row r="749" spans="2:14" ht="12.75">
      <c r="B749" s="19">
        <v>1</v>
      </c>
      <c r="C749" s="19">
        <v>2</v>
      </c>
      <c r="D749" s="19">
        <v>3</v>
      </c>
      <c r="E749" s="19">
        <v>4</v>
      </c>
      <c r="F749" s="19">
        <v>5</v>
      </c>
      <c r="G749" s="19">
        <v>6</v>
      </c>
      <c r="H749" s="19">
        <v>7</v>
      </c>
      <c r="I749" s="19">
        <v>8</v>
      </c>
      <c r="J749" s="19">
        <v>9</v>
      </c>
      <c r="K749" s="19">
        <v>10</v>
      </c>
      <c r="L749" s="19">
        <v>11</v>
      </c>
      <c r="M749" s="19">
        <v>12</v>
      </c>
      <c r="N749" s="19">
        <v>13</v>
      </c>
    </row>
    <row r="750" spans="2:14" ht="12.75">
      <c r="B750" s="24">
        <v>0</v>
      </c>
      <c r="C750" s="20">
        <v>2830.9</v>
      </c>
      <c r="D750" s="19"/>
      <c r="E750" s="24"/>
      <c r="F750" s="24"/>
      <c r="G750" s="24"/>
      <c r="H750" s="24"/>
      <c r="I750" s="20">
        <v>38757.4</v>
      </c>
      <c r="J750" s="20"/>
      <c r="K750" s="20"/>
      <c r="L750" s="24"/>
      <c r="M750" s="24"/>
      <c r="N750" s="24"/>
    </row>
    <row r="751" spans="2:14" ht="15.75">
      <c r="B751" s="24">
        <v>1</v>
      </c>
      <c r="C751" s="20">
        <f>C750+D751</f>
        <v>2831.1</v>
      </c>
      <c r="D751" s="19">
        <f>E751/80</f>
        <v>0.2</v>
      </c>
      <c r="E751" s="36">
        <v>16</v>
      </c>
      <c r="F751" s="37"/>
      <c r="G751" s="37"/>
      <c r="H751" s="37"/>
      <c r="I751" s="20">
        <f>I750+J751</f>
        <v>38757.5</v>
      </c>
      <c r="J751" s="20">
        <f>K751/80</f>
        <v>0.1</v>
      </c>
      <c r="K751" s="90">
        <v>8</v>
      </c>
      <c r="L751" s="37"/>
      <c r="M751" s="37"/>
      <c r="N751" s="37"/>
    </row>
    <row r="752" spans="2:14" ht="15.75">
      <c r="B752" s="24">
        <v>2</v>
      </c>
      <c r="C752" s="20">
        <f aca="true" t="shared" si="152" ref="C752:C774">C751+D752</f>
        <v>2831.2999999999997</v>
      </c>
      <c r="D752" s="19">
        <f aca="true" t="shared" si="153" ref="D752:D774">E752/80</f>
        <v>0.2</v>
      </c>
      <c r="E752" s="36">
        <v>16</v>
      </c>
      <c r="F752" s="37"/>
      <c r="G752" s="37"/>
      <c r="H752" s="37"/>
      <c r="I752" s="20">
        <f aca="true" t="shared" si="154" ref="I752:I774">I751+J752</f>
        <v>38757.6</v>
      </c>
      <c r="J752" s="20">
        <f aca="true" t="shared" si="155" ref="J752:J774">K752/80</f>
        <v>0.1</v>
      </c>
      <c r="K752" s="90">
        <v>8</v>
      </c>
      <c r="L752" s="37"/>
      <c r="M752" s="37"/>
      <c r="N752" s="37"/>
    </row>
    <row r="753" spans="2:14" ht="15.75">
      <c r="B753" s="24">
        <v>3</v>
      </c>
      <c r="C753" s="20">
        <f t="shared" si="152"/>
        <v>2831.4999999999995</v>
      </c>
      <c r="D753" s="19">
        <f t="shared" si="153"/>
        <v>0.2</v>
      </c>
      <c r="E753" s="36">
        <v>16</v>
      </c>
      <c r="F753" s="37"/>
      <c r="G753" s="37"/>
      <c r="H753" s="37"/>
      <c r="I753" s="20">
        <f t="shared" si="154"/>
        <v>38757.7</v>
      </c>
      <c r="J753" s="20">
        <f t="shared" si="155"/>
        <v>0.1</v>
      </c>
      <c r="K753" s="90">
        <v>8</v>
      </c>
      <c r="L753" s="37"/>
      <c r="M753" s="37"/>
      <c r="N753" s="37"/>
    </row>
    <row r="754" spans="2:14" ht="15.75">
      <c r="B754" s="24">
        <v>4</v>
      </c>
      <c r="C754" s="20">
        <f t="shared" si="152"/>
        <v>2831.6999999999994</v>
      </c>
      <c r="D754" s="19">
        <f t="shared" si="153"/>
        <v>0.2</v>
      </c>
      <c r="E754" s="36">
        <v>16</v>
      </c>
      <c r="F754" s="37"/>
      <c r="G754" s="37"/>
      <c r="H754" s="37"/>
      <c r="I754" s="20">
        <f t="shared" si="154"/>
        <v>38757.799999999996</v>
      </c>
      <c r="J754" s="20">
        <f t="shared" si="155"/>
        <v>0.1</v>
      </c>
      <c r="K754" s="90">
        <v>8</v>
      </c>
      <c r="L754" s="37"/>
      <c r="M754" s="37"/>
      <c r="N754" s="37"/>
    </row>
    <row r="755" spans="2:14" ht="15.75">
      <c r="B755" s="24">
        <v>5</v>
      </c>
      <c r="C755" s="20">
        <f t="shared" si="152"/>
        <v>2831.899999999999</v>
      </c>
      <c r="D755" s="19">
        <f t="shared" si="153"/>
        <v>0.2</v>
      </c>
      <c r="E755" s="36">
        <v>16</v>
      </c>
      <c r="F755" s="37"/>
      <c r="G755" s="37"/>
      <c r="H755" s="37"/>
      <c r="I755" s="20">
        <f t="shared" si="154"/>
        <v>38757.899999999994</v>
      </c>
      <c r="J755" s="20">
        <f t="shared" si="155"/>
        <v>0.1</v>
      </c>
      <c r="K755" s="90">
        <v>8</v>
      </c>
      <c r="L755" s="37"/>
      <c r="M755" s="37"/>
      <c r="N755" s="37"/>
    </row>
    <row r="756" spans="2:14" ht="15.75">
      <c r="B756" s="24">
        <v>6</v>
      </c>
      <c r="C756" s="20">
        <f t="shared" si="152"/>
        <v>2832.099999999999</v>
      </c>
      <c r="D756" s="19">
        <f t="shared" si="153"/>
        <v>0.2</v>
      </c>
      <c r="E756" s="36">
        <v>16</v>
      </c>
      <c r="F756" s="37"/>
      <c r="G756" s="37"/>
      <c r="H756" s="37"/>
      <c r="I756" s="20">
        <f t="shared" si="154"/>
        <v>38757.99999999999</v>
      </c>
      <c r="J756" s="20">
        <f t="shared" si="155"/>
        <v>0.1</v>
      </c>
      <c r="K756" s="90">
        <v>8</v>
      </c>
      <c r="L756" s="37"/>
      <c r="M756" s="37"/>
      <c r="N756" s="37"/>
    </row>
    <row r="757" spans="2:14" ht="15.75">
      <c r="B757" s="24">
        <v>7</v>
      </c>
      <c r="C757" s="20">
        <f t="shared" si="152"/>
        <v>2832.299999999999</v>
      </c>
      <c r="D757" s="19">
        <f t="shared" si="153"/>
        <v>0.2</v>
      </c>
      <c r="E757" s="36">
        <v>16</v>
      </c>
      <c r="F757" s="38"/>
      <c r="G757" s="38"/>
      <c r="H757" s="38"/>
      <c r="I757" s="20">
        <f t="shared" si="154"/>
        <v>38758.09999999999</v>
      </c>
      <c r="J757" s="20">
        <f t="shared" si="155"/>
        <v>0.1</v>
      </c>
      <c r="K757" s="90">
        <v>8</v>
      </c>
      <c r="L757" s="38"/>
      <c r="M757" s="38"/>
      <c r="N757" s="38"/>
    </row>
    <row r="758" spans="2:14" ht="15.75">
      <c r="B758" s="24">
        <v>8</v>
      </c>
      <c r="C758" s="20">
        <f t="shared" si="152"/>
        <v>2832.4999999999986</v>
      </c>
      <c r="D758" s="19">
        <f t="shared" si="153"/>
        <v>0.2</v>
      </c>
      <c r="E758" s="36">
        <v>16</v>
      </c>
      <c r="F758" s="38"/>
      <c r="G758" s="38"/>
      <c r="H758" s="38"/>
      <c r="I758" s="20">
        <f t="shared" si="154"/>
        <v>38758.19999999999</v>
      </c>
      <c r="J758" s="20">
        <f t="shared" si="155"/>
        <v>0.1</v>
      </c>
      <c r="K758" s="90">
        <v>8</v>
      </c>
      <c r="L758" s="38"/>
      <c r="M758" s="38"/>
      <c r="N758" s="38"/>
    </row>
    <row r="759" spans="2:14" ht="15.75">
      <c r="B759" s="24">
        <v>9</v>
      </c>
      <c r="C759" s="20">
        <f t="shared" si="152"/>
        <v>2832.8999999999987</v>
      </c>
      <c r="D759" s="19">
        <f t="shared" si="153"/>
        <v>0.4</v>
      </c>
      <c r="E759" s="36">
        <v>32</v>
      </c>
      <c r="F759" s="38"/>
      <c r="G759" s="38"/>
      <c r="H759" s="38"/>
      <c r="I759" s="20">
        <f t="shared" si="154"/>
        <v>38758.49999999999</v>
      </c>
      <c r="J759" s="20">
        <f t="shared" si="155"/>
        <v>0.3</v>
      </c>
      <c r="K759" s="90">
        <v>24</v>
      </c>
      <c r="L759" s="38"/>
      <c r="M759" s="38"/>
      <c r="N759" s="38"/>
    </row>
    <row r="760" spans="2:14" ht="15.75">
      <c r="B760" s="24">
        <v>10</v>
      </c>
      <c r="C760" s="20">
        <f t="shared" si="152"/>
        <v>2833.4999999999986</v>
      </c>
      <c r="D760" s="19">
        <f t="shared" si="153"/>
        <v>0.6</v>
      </c>
      <c r="E760" s="36">
        <v>48</v>
      </c>
      <c r="F760" s="38"/>
      <c r="G760" s="38"/>
      <c r="H760" s="38"/>
      <c r="I760" s="20">
        <f t="shared" si="154"/>
        <v>38758.799999999996</v>
      </c>
      <c r="J760" s="20">
        <f t="shared" si="155"/>
        <v>0.3</v>
      </c>
      <c r="K760" s="90">
        <v>24</v>
      </c>
      <c r="L760" s="38"/>
      <c r="M760" s="38"/>
      <c r="N760" s="38"/>
    </row>
    <row r="761" spans="2:14" ht="15.75">
      <c r="B761" s="24">
        <v>11</v>
      </c>
      <c r="C761" s="20">
        <f t="shared" si="152"/>
        <v>2834.0999999999985</v>
      </c>
      <c r="D761" s="19">
        <f t="shared" si="153"/>
        <v>0.6</v>
      </c>
      <c r="E761" s="36">
        <v>48</v>
      </c>
      <c r="F761" s="38"/>
      <c r="G761" s="38"/>
      <c r="H761" s="38"/>
      <c r="I761" s="20">
        <f t="shared" si="154"/>
        <v>38759.1</v>
      </c>
      <c r="J761" s="20">
        <f t="shared" si="155"/>
        <v>0.3</v>
      </c>
      <c r="K761" s="90">
        <v>24</v>
      </c>
      <c r="L761" s="38"/>
      <c r="M761" s="38"/>
      <c r="N761" s="38"/>
    </row>
    <row r="762" spans="2:14" ht="15.75">
      <c r="B762" s="24">
        <v>12</v>
      </c>
      <c r="C762" s="20">
        <f t="shared" si="152"/>
        <v>2834.6999999999985</v>
      </c>
      <c r="D762" s="19">
        <f t="shared" si="153"/>
        <v>0.6</v>
      </c>
      <c r="E762" s="36">
        <v>48</v>
      </c>
      <c r="F762" s="38"/>
      <c r="G762" s="38"/>
      <c r="H762" s="38"/>
      <c r="I762" s="20">
        <f t="shared" si="154"/>
        <v>38759.4</v>
      </c>
      <c r="J762" s="20">
        <f t="shared" si="155"/>
        <v>0.3</v>
      </c>
      <c r="K762" s="90">
        <v>24</v>
      </c>
      <c r="L762" s="38"/>
      <c r="M762" s="38"/>
      <c r="N762" s="38"/>
    </row>
    <row r="763" spans="2:14" ht="15.75">
      <c r="B763" s="24">
        <v>13</v>
      </c>
      <c r="C763" s="20">
        <f t="shared" si="152"/>
        <v>2835.1999999999985</v>
      </c>
      <c r="D763" s="19">
        <f t="shared" si="153"/>
        <v>0.5</v>
      </c>
      <c r="E763" s="36">
        <v>40</v>
      </c>
      <c r="F763" s="38"/>
      <c r="G763" s="38"/>
      <c r="H763" s="38"/>
      <c r="I763" s="20">
        <f t="shared" si="154"/>
        <v>38759.5</v>
      </c>
      <c r="J763" s="20">
        <f t="shared" si="155"/>
        <v>0.1</v>
      </c>
      <c r="K763" s="90">
        <v>8</v>
      </c>
      <c r="L763" s="38"/>
      <c r="M763" s="38"/>
      <c r="N763" s="38"/>
    </row>
    <row r="764" spans="2:14" ht="15.75">
      <c r="B764" s="24">
        <v>14</v>
      </c>
      <c r="C764" s="20">
        <f t="shared" si="152"/>
        <v>2835.6999999999985</v>
      </c>
      <c r="D764" s="19">
        <f t="shared" si="153"/>
        <v>0.5</v>
      </c>
      <c r="E764" s="36">
        <v>40</v>
      </c>
      <c r="F764" s="38"/>
      <c r="G764" s="38"/>
      <c r="H764" s="38"/>
      <c r="I764" s="20">
        <f t="shared" si="154"/>
        <v>38759.6</v>
      </c>
      <c r="J764" s="20">
        <f t="shared" si="155"/>
        <v>0.1</v>
      </c>
      <c r="K764" s="90">
        <v>8</v>
      </c>
      <c r="L764" s="38"/>
      <c r="M764" s="38"/>
      <c r="N764" s="38"/>
    </row>
    <row r="765" spans="2:14" ht="15.75">
      <c r="B765" s="24">
        <v>15</v>
      </c>
      <c r="C765" s="20">
        <f t="shared" si="152"/>
        <v>2836.2999999999984</v>
      </c>
      <c r="D765" s="19">
        <f t="shared" si="153"/>
        <v>0.6</v>
      </c>
      <c r="E765" s="36">
        <v>48</v>
      </c>
      <c r="F765" s="38"/>
      <c r="G765" s="38"/>
      <c r="H765" s="38"/>
      <c r="I765" s="20">
        <f t="shared" si="154"/>
        <v>38759.799999999996</v>
      </c>
      <c r="J765" s="20">
        <f t="shared" si="155"/>
        <v>0.2</v>
      </c>
      <c r="K765" s="90">
        <v>16</v>
      </c>
      <c r="L765" s="38"/>
      <c r="M765" s="38"/>
      <c r="N765" s="38"/>
    </row>
    <row r="766" spans="2:14" ht="12.75">
      <c r="B766" s="24">
        <v>16</v>
      </c>
      <c r="C766" s="20">
        <f t="shared" si="152"/>
        <v>2836.8999999999983</v>
      </c>
      <c r="D766" s="19">
        <f t="shared" si="153"/>
        <v>0.6</v>
      </c>
      <c r="E766" s="36">
        <v>48</v>
      </c>
      <c r="F766" s="26"/>
      <c r="G766" s="26"/>
      <c r="H766" s="26"/>
      <c r="I766" s="20">
        <f t="shared" si="154"/>
        <v>38759.99999999999</v>
      </c>
      <c r="J766" s="20">
        <f t="shared" si="155"/>
        <v>0.2</v>
      </c>
      <c r="K766" s="90">
        <v>16</v>
      </c>
      <c r="L766" s="26"/>
      <c r="M766" s="26"/>
      <c r="N766" s="26"/>
    </row>
    <row r="767" spans="2:14" ht="12.75">
      <c r="B767" s="24">
        <v>17</v>
      </c>
      <c r="C767" s="20">
        <f t="shared" si="152"/>
        <v>2837.499999999998</v>
      </c>
      <c r="D767" s="19">
        <f t="shared" si="153"/>
        <v>0.6</v>
      </c>
      <c r="E767" s="36">
        <v>48</v>
      </c>
      <c r="F767" s="26"/>
      <c r="G767" s="26"/>
      <c r="H767" s="26"/>
      <c r="I767" s="20">
        <f t="shared" si="154"/>
        <v>38760.19999999999</v>
      </c>
      <c r="J767" s="20">
        <f t="shared" si="155"/>
        <v>0.2</v>
      </c>
      <c r="K767" s="90">
        <v>16</v>
      </c>
      <c r="L767" s="26"/>
      <c r="M767" s="26"/>
      <c r="N767" s="26"/>
    </row>
    <row r="768" spans="2:14" ht="12.75">
      <c r="B768" s="24">
        <v>18</v>
      </c>
      <c r="C768" s="20">
        <f t="shared" si="152"/>
        <v>2837.999999999998</v>
      </c>
      <c r="D768" s="19">
        <f t="shared" si="153"/>
        <v>0.5</v>
      </c>
      <c r="E768" s="36">
        <v>40</v>
      </c>
      <c r="F768" s="26"/>
      <c r="G768" s="26"/>
      <c r="H768" s="26"/>
      <c r="I768" s="20">
        <f t="shared" si="154"/>
        <v>38760.39999999999</v>
      </c>
      <c r="J768" s="20">
        <f t="shared" si="155"/>
        <v>0.2</v>
      </c>
      <c r="K768" s="90">
        <v>16</v>
      </c>
      <c r="L768" s="26"/>
      <c r="M768" s="26"/>
      <c r="N768" s="26"/>
    </row>
    <row r="769" spans="2:14" ht="12.75">
      <c r="B769" s="24">
        <v>19</v>
      </c>
      <c r="C769" s="20">
        <f t="shared" si="152"/>
        <v>2838.3999999999983</v>
      </c>
      <c r="D769" s="19">
        <f t="shared" si="153"/>
        <v>0.4</v>
      </c>
      <c r="E769" s="36">
        <v>32</v>
      </c>
      <c r="F769" s="26"/>
      <c r="G769" s="26"/>
      <c r="H769" s="26"/>
      <c r="I769" s="20">
        <f t="shared" si="154"/>
        <v>38760.599999999984</v>
      </c>
      <c r="J769" s="20">
        <f t="shared" si="155"/>
        <v>0.2</v>
      </c>
      <c r="K769" s="90">
        <v>16</v>
      </c>
      <c r="L769" s="26"/>
      <c r="M769" s="26"/>
      <c r="N769" s="26"/>
    </row>
    <row r="770" spans="2:14" ht="12.75">
      <c r="B770" s="24">
        <v>20</v>
      </c>
      <c r="C770" s="20">
        <f t="shared" si="152"/>
        <v>2838.7999999999984</v>
      </c>
      <c r="D770" s="19">
        <f t="shared" si="153"/>
        <v>0.4</v>
      </c>
      <c r="E770" s="36">
        <v>32</v>
      </c>
      <c r="F770" s="26"/>
      <c r="G770" s="26"/>
      <c r="H770" s="26"/>
      <c r="I770" s="20">
        <f t="shared" si="154"/>
        <v>38760.79999999998</v>
      </c>
      <c r="J770" s="20">
        <f t="shared" si="155"/>
        <v>0.2</v>
      </c>
      <c r="K770" s="90">
        <v>16</v>
      </c>
      <c r="L770" s="26"/>
      <c r="M770" s="26"/>
      <c r="N770" s="26"/>
    </row>
    <row r="771" spans="2:14" ht="12.75">
      <c r="B771" s="24">
        <v>21</v>
      </c>
      <c r="C771" s="20">
        <f t="shared" si="152"/>
        <v>2839.0999999999985</v>
      </c>
      <c r="D771" s="19">
        <f t="shared" si="153"/>
        <v>0.3</v>
      </c>
      <c r="E771" s="36">
        <v>24</v>
      </c>
      <c r="F771" s="26"/>
      <c r="G771" s="26"/>
      <c r="H771" s="26"/>
      <c r="I771" s="20">
        <f t="shared" si="154"/>
        <v>38760.89999999998</v>
      </c>
      <c r="J771" s="20">
        <f t="shared" si="155"/>
        <v>0.1</v>
      </c>
      <c r="K771" s="90">
        <v>8</v>
      </c>
      <c r="L771" s="26"/>
      <c r="M771" s="26"/>
      <c r="N771" s="26"/>
    </row>
    <row r="772" spans="2:14" ht="12.75">
      <c r="B772" s="24">
        <v>22</v>
      </c>
      <c r="C772" s="20">
        <f t="shared" si="152"/>
        <v>2839.3999999999987</v>
      </c>
      <c r="D772" s="19">
        <f t="shared" si="153"/>
        <v>0.3</v>
      </c>
      <c r="E772" s="36">
        <v>24</v>
      </c>
      <c r="F772" s="26"/>
      <c r="G772" s="26"/>
      <c r="H772" s="26"/>
      <c r="I772" s="20">
        <f t="shared" si="154"/>
        <v>38760.99999999998</v>
      </c>
      <c r="J772" s="20">
        <f t="shared" si="155"/>
        <v>0.1</v>
      </c>
      <c r="K772" s="90">
        <v>8</v>
      </c>
      <c r="L772" s="26"/>
      <c r="M772" s="26"/>
      <c r="N772" s="26"/>
    </row>
    <row r="773" spans="2:14" ht="12.75">
      <c r="B773" s="24">
        <v>23</v>
      </c>
      <c r="C773" s="20">
        <f t="shared" si="152"/>
        <v>2839.699999999999</v>
      </c>
      <c r="D773" s="19">
        <f t="shared" si="153"/>
        <v>0.3</v>
      </c>
      <c r="E773" s="36">
        <v>24</v>
      </c>
      <c r="F773" s="26"/>
      <c r="G773" s="26"/>
      <c r="H773" s="26"/>
      <c r="I773" s="20">
        <f t="shared" si="154"/>
        <v>38761.09999999998</v>
      </c>
      <c r="J773" s="20">
        <f t="shared" si="155"/>
        <v>0.1</v>
      </c>
      <c r="K773" s="90">
        <v>8</v>
      </c>
      <c r="L773" s="26"/>
      <c r="M773" s="26"/>
      <c r="N773" s="26"/>
    </row>
    <row r="774" spans="2:14" ht="12.75">
      <c r="B774" s="24">
        <v>24</v>
      </c>
      <c r="C774" s="20">
        <f t="shared" si="152"/>
        <v>2839.999999999999</v>
      </c>
      <c r="D774" s="19">
        <f t="shared" si="153"/>
        <v>0.3</v>
      </c>
      <c r="E774" s="36">
        <v>24</v>
      </c>
      <c r="F774" s="26"/>
      <c r="G774" s="26"/>
      <c r="H774" s="26"/>
      <c r="I774" s="20">
        <f t="shared" si="154"/>
        <v>38761.199999999975</v>
      </c>
      <c r="J774" s="20">
        <f t="shared" si="155"/>
        <v>0.1</v>
      </c>
      <c r="K774" s="90">
        <v>8</v>
      </c>
      <c r="L774" s="26"/>
      <c r="M774" s="26"/>
      <c r="N774" s="26"/>
    </row>
    <row r="775" spans="2:14" ht="12.75">
      <c r="B775" s="24" t="s">
        <v>4</v>
      </c>
      <c r="C775" s="26"/>
      <c r="D775" s="26"/>
      <c r="E775" s="39">
        <f>SUM(E751:E774)</f>
        <v>728</v>
      </c>
      <c r="F775" s="26"/>
      <c r="G775" s="26"/>
      <c r="H775" s="26"/>
      <c r="I775" s="40"/>
      <c r="J775" s="40"/>
      <c r="K775" s="34">
        <f>SUM(K751:K774)</f>
        <v>304</v>
      </c>
      <c r="L775" s="26"/>
      <c r="M775" s="26"/>
      <c r="N775" s="26"/>
    </row>
    <row r="776" spans="2:14" ht="15">
      <c r="B776" s="25"/>
      <c r="C776" s="25"/>
      <c r="D776" s="25"/>
      <c r="E776" s="25"/>
      <c r="F776" s="25"/>
      <c r="G776" s="25"/>
      <c r="H776" s="69" t="s">
        <v>99</v>
      </c>
      <c r="I776" s="69"/>
      <c r="J776" s="69"/>
      <c r="K776" s="69"/>
      <c r="L776" s="69"/>
      <c r="M776" s="69"/>
      <c r="N776" s="69"/>
    </row>
    <row r="778" spans="2:14" ht="15">
      <c r="B778" s="12" t="s">
        <v>27</v>
      </c>
      <c r="C778" s="13"/>
      <c r="D778" s="13"/>
      <c r="E778" s="13"/>
      <c r="F778" s="67">
        <v>900411</v>
      </c>
      <c r="G778" s="67"/>
      <c r="H778" s="67"/>
      <c r="I778" s="67"/>
      <c r="J778" s="67"/>
      <c r="K778" s="13"/>
      <c r="L778" s="68" t="s">
        <v>86</v>
      </c>
      <c r="M778" s="68"/>
      <c r="N778" s="68"/>
    </row>
    <row r="779" spans="2:14" ht="15">
      <c r="B779" s="12" t="s">
        <v>29</v>
      </c>
      <c r="C779" s="13"/>
      <c r="D779" s="13"/>
      <c r="E779" s="13"/>
      <c r="F779" s="61" t="s">
        <v>30</v>
      </c>
      <c r="G779" s="61"/>
      <c r="H779" s="61"/>
      <c r="I779" s="61"/>
      <c r="J779" s="61"/>
      <c r="K779" s="13"/>
      <c r="L779" s="61" t="s">
        <v>8</v>
      </c>
      <c r="M779" s="61"/>
      <c r="N779" s="61"/>
    </row>
    <row r="780" spans="2:14" ht="15">
      <c r="B780" s="12" t="s">
        <v>31</v>
      </c>
      <c r="C780" s="13"/>
      <c r="D780" s="13"/>
      <c r="E780" s="13"/>
      <c r="F780" s="62" t="s">
        <v>32</v>
      </c>
      <c r="G780" s="62"/>
      <c r="H780" s="62"/>
      <c r="I780" s="62"/>
      <c r="J780" s="62"/>
      <c r="K780" s="13"/>
      <c r="L780" s="63"/>
      <c r="M780" s="63"/>
      <c r="N780" s="63"/>
    </row>
    <row r="781" spans="2:14" ht="15">
      <c r="B781" s="13"/>
      <c r="C781" s="13"/>
      <c r="D781" s="64" t="s">
        <v>98</v>
      </c>
      <c r="E781" s="64"/>
      <c r="F781" s="64"/>
      <c r="G781" s="64"/>
      <c r="H781" s="64"/>
      <c r="I781" s="64"/>
      <c r="J781" s="64"/>
      <c r="K781" s="64"/>
      <c r="L781" s="64"/>
      <c r="M781" s="15"/>
      <c r="N781" s="15"/>
    </row>
    <row r="782" spans="2:14" ht="15.75"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2:14" ht="12.75">
      <c r="B783" s="65" t="s">
        <v>1</v>
      </c>
      <c r="C783" s="66" t="s">
        <v>2</v>
      </c>
      <c r="D783" s="66"/>
      <c r="E783" s="66"/>
      <c r="F783" s="66"/>
      <c r="G783" s="66"/>
      <c r="H783" s="66"/>
      <c r="I783" s="66" t="s">
        <v>3</v>
      </c>
      <c r="J783" s="66"/>
      <c r="K783" s="66"/>
      <c r="L783" s="66"/>
      <c r="M783" s="66"/>
      <c r="N783" s="66"/>
    </row>
    <row r="784" spans="2:14" ht="12.75">
      <c r="B784" s="65"/>
      <c r="C784" s="60" t="s">
        <v>87</v>
      </c>
      <c r="D784" s="60"/>
      <c r="E784" s="60"/>
      <c r="F784" s="60" t="s">
        <v>48</v>
      </c>
      <c r="G784" s="60"/>
      <c r="H784" s="60"/>
      <c r="I784" s="60" t="s">
        <v>88</v>
      </c>
      <c r="J784" s="60"/>
      <c r="K784" s="60"/>
      <c r="L784" s="60" t="s">
        <v>89</v>
      </c>
      <c r="M784" s="60"/>
      <c r="N784" s="60"/>
    </row>
    <row r="785" spans="2:14" ht="12.75">
      <c r="B785" s="65"/>
      <c r="C785" s="60" t="s">
        <v>43</v>
      </c>
      <c r="D785" s="60"/>
      <c r="E785" s="60"/>
      <c r="F785" s="60" t="s">
        <v>49</v>
      </c>
      <c r="G785" s="60"/>
      <c r="H785" s="60"/>
      <c r="I785" s="60" t="s">
        <v>43</v>
      </c>
      <c r="J785" s="60"/>
      <c r="K785" s="60"/>
      <c r="L785" s="60" t="s">
        <v>49</v>
      </c>
      <c r="M785" s="60"/>
      <c r="N785" s="60"/>
    </row>
    <row r="786" spans="2:14" ht="33.75">
      <c r="B786" s="65"/>
      <c r="C786" s="18" t="s">
        <v>5</v>
      </c>
      <c r="D786" s="18" t="s">
        <v>6</v>
      </c>
      <c r="E786" s="18" t="s">
        <v>7</v>
      </c>
      <c r="F786" s="18" t="s">
        <v>5</v>
      </c>
      <c r="G786" s="18" t="s">
        <v>6</v>
      </c>
      <c r="H786" s="18" t="s">
        <v>7</v>
      </c>
      <c r="I786" s="18" t="s">
        <v>5</v>
      </c>
      <c r="J786" s="18" t="s">
        <v>6</v>
      </c>
      <c r="K786" s="18" t="s">
        <v>7</v>
      </c>
      <c r="L786" s="18" t="s">
        <v>5</v>
      </c>
      <c r="M786" s="18" t="s">
        <v>6</v>
      </c>
      <c r="N786" s="18" t="s">
        <v>7</v>
      </c>
    </row>
    <row r="787" spans="2:14" ht="12.75">
      <c r="B787" s="19">
        <v>1</v>
      </c>
      <c r="C787" s="19">
        <v>2</v>
      </c>
      <c r="D787" s="19">
        <v>3</v>
      </c>
      <c r="E787" s="19">
        <v>4</v>
      </c>
      <c r="F787" s="19">
        <v>5</v>
      </c>
      <c r="G787" s="19">
        <v>6</v>
      </c>
      <c r="H787" s="19">
        <v>7</v>
      </c>
      <c r="I787" s="19">
        <v>5</v>
      </c>
      <c r="J787" s="19">
        <v>6</v>
      </c>
      <c r="K787" s="19">
        <v>7</v>
      </c>
      <c r="L787" s="19">
        <v>11</v>
      </c>
      <c r="M787" s="19">
        <v>12</v>
      </c>
      <c r="N787" s="19">
        <v>13</v>
      </c>
    </row>
    <row r="788" spans="2:14" ht="12.75">
      <c r="B788" s="19">
        <v>0</v>
      </c>
      <c r="C788" s="29">
        <v>1338.5</v>
      </c>
      <c r="D788" s="19"/>
      <c r="E788" s="30"/>
      <c r="F788" s="20"/>
      <c r="G788" s="19"/>
      <c r="H788" s="44"/>
      <c r="I788" s="29">
        <v>1326.15</v>
      </c>
      <c r="J788" s="29"/>
      <c r="K788" s="19"/>
      <c r="L788" s="19"/>
      <c r="M788" s="19"/>
      <c r="N788" s="19"/>
    </row>
    <row r="789" spans="2:14" ht="12.75">
      <c r="B789" s="19">
        <v>1</v>
      </c>
      <c r="C789" s="29">
        <f>C788+D789</f>
        <v>1338.5</v>
      </c>
      <c r="D789" s="29">
        <f>E789/6000</f>
        <v>0</v>
      </c>
      <c r="E789" s="19">
        <v>0</v>
      </c>
      <c r="F789" s="20"/>
      <c r="G789" s="19"/>
      <c r="H789" s="19"/>
      <c r="I789" s="29">
        <f>I788+J789</f>
        <v>1326.15</v>
      </c>
      <c r="J789" s="29">
        <f>K789/6000</f>
        <v>0</v>
      </c>
      <c r="K789" s="19">
        <v>0</v>
      </c>
      <c r="L789" s="20"/>
      <c r="M789" s="19"/>
      <c r="N789" s="19"/>
    </row>
    <row r="790" spans="2:14" ht="12.75">
      <c r="B790" s="19">
        <v>2</v>
      </c>
      <c r="C790" s="29">
        <f aca="true" t="shared" si="156" ref="C790:C812">C789+D790</f>
        <v>1338.51</v>
      </c>
      <c r="D790" s="29">
        <f aca="true" t="shared" si="157" ref="D790:D812">E790/6000</f>
        <v>0.01</v>
      </c>
      <c r="E790" s="19">
        <v>60</v>
      </c>
      <c r="F790" s="20"/>
      <c r="G790" s="19"/>
      <c r="H790" s="19"/>
      <c r="I790" s="29">
        <f aca="true" t="shared" si="158" ref="I790:I812">I789+J790</f>
        <v>1326.1550000000002</v>
      </c>
      <c r="J790" s="29">
        <f aca="true" t="shared" si="159" ref="J790:J812">K790/6000</f>
        <v>0.005</v>
      </c>
      <c r="K790" s="19">
        <v>30</v>
      </c>
      <c r="L790" s="20"/>
      <c r="M790" s="19"/>
      <c r="N790" s="19"/>
    </row>
    <row r="791" spans="2:14" ht="12.75">
      <c r="B791" s="19">
        <v>3</v>
      </c>
      <c r="C791" s="29">
        <f t="shared" si="156"/>
        <v>1338.52</v>
      </c>
      <c r="D791" s="29">
        <f t="shared" si="157"/>
        <v>0.01</v>
      </c>
      <c r="E791" s="19">
        <v>60</v>
      </c>
      <c r="F791" s="20"/>
      <c r="G791" s="19"/>
      <c r="H791" s="19"/>
      <c r="I791" s="29">
        <f t="shared" si="158"/>
        <v>1326.1600000000003</v>
      </c>
      <c r="J791" s="29">
        <f t="shared" si="159"/>
        <v>0.005</v>
      </c>
      <c r="K791" s="19">
        <v>30</v>
      </c>
      <c r="L791" s="20"/>
      <c r="M791" s="19"/>
      <c r="N791" s="19"/>
    </row>
    <row r="792" spans="2:14" ht="12.75">
      <c r="B792" s="19">
        <v>4</v>
      </c>
      <c r="C792" s="29">
        <f t="shared" si="156"/>
        <v>1338.53</v>
      </c>
      <c r="D792" s="29">
        <f t="shared" si="157"/>
        <v>0.01</v>
      </c>
      <c r="E792" s="19">
        <v>60</v>
      </c>
      <c r="F792" s="20"/>
      <c r="G792" s="19"/>
      <c r="H792" s="19"/>
      <c r="I792" s="29">
        <f t="shared" si="158"/>
        <v>1326.1650000000004</v>
      </c>
      <c r="J792" s="29">
        <f t="shared" si="159"/>
        <v>0.005</v>
      </c>
      <c r="K792" s="19">
        <v>30</v>
      </c>
      <c r="L792" s="20"/>
      <c r="M792" s="19"/>
      <c r="N792" s="19"/>
    </row>
    <row r="793" spans="2:14" ht="12.75">
      <c r="B793" s="19">
        <v>5</v>
      </c>
      <c r="C793" s="29">
        <f t="shared" si="156"/>
        <v>1338.54</v>
      </c>
      <c r="D793" s="29">
        <f t="shared" si="157"/>
        <v>0.01</v>
      </c>
      <c r="E793" s="19">
        <v>60</v>
      </c>
      <c r="F793" s="20"/>
      <c r="G793" s="19"/>
      <c r="H793" s="19"/>
      <c r="I793" s="29">
        <f t="shared" si="158"/>
        <v>1326.1700000000005</v>
      </c>
      <c r="J793" s="29">
        <f t="shared" si="159"/>
        <v>0.005</v>
      </c>
      <c r="K793" s="19">
        <v>30</v>
      </c>
      <c r="L793" s="20"/>
      <c r="M793" s="19"/>
      <c r="N793" s="19"/>
    </row>
    <row r="794" spans="2:14" ht="12.75">
      <c r="B794" s="19">
        <v>6</v>
      </c>
      <c r="C794" s="29">
        <f t="shared" si="156"/>
        <v>1338.55</v>
      </c>
      <c r="D794" s="29">
        <f t="shared" si="157"/>
        <v>0.01</v>
      </c>
      <c r="E794" s="19">
        <v>60</v>
      </c>
      <c r="F794" s="20"/>
      <c r="G794" s="19"/>
      <c r="H794" s="19"/>
      <c r="I794" s="29">
        <f t="shared" si="158"/>
        <v>1326.1750000000006</v>
      </c>
      <c r="J794" s="29">
        <f t="shared" si="159"/>
        <v>0.005</v>
      </c>
      <c r="K794" s="19">
        <v>30</v>
      </c>
      <c r="L794" s="20"/>
      <c r="M794" s="19"/>
      <c r="N794" s="19"/>
    </row>
    <row r="795" spans="2:14" ht="12.75">
      <c r="B795" s="19">
        <v>7</v>
      </c>
      <c r="C795" s="29">
        <f t="shared" si="156"/>
        <v>1338.56</v>
      </c>
      <c r="D795" s="29">
        <f t="shared" si="157"/>
        <v>0.01</v>
      </c>
      <c r="E795" s="19">
        <v>60</v>
      </c>
      <c r="F795" s="20"/>
      <c r="G795" s="19"/>
      <c r="H795" s="19"/>
      <c r="I795" s="29">
        <f t="shared" si="158"/>
        <v>1326.1800000000007</v>
      </c>
      <c r="J795" s="29">
        <f t="shared" si="159"/>
        <v>0.005</v>
      </c>
      <c r="K795" s="19">
        <v>30</v>
      </c>
      <c r="L795" s="20"/>
      <c r="M795" s="19"/>
      <c r="N795" s="19"/>
    </row>
    <row r="796" spans="2:14" ht="12.75">
      <c r="B796" s="19">
        <v>8</v>
      </c>
      <c r="C796" s="29">
        <f t="shared" si="156"/>
        <v>1338.57</v>
      </c>
      <c r="D796" s="29">
        <f t="shared" si="157"/>
        <v>0.01</v>
      </c>
      <c r="E796" s="19">
        <v>60</v>
      </c>
      <c r="F796" s="20"/>
      <c r="G796" s="19"/>
      <c r="H796" s="17"/>
      <c r="I796" s="29">
        <f t="shared" si="158"/>
        <v>1326.1850000000009</v>
      </c>
      <c r="J796" s="29">
        <f t="shared" si="159"/>
        <v>0.005</v>
      </c>
      <c r="K796" s="19">
        <v>30</v>
      </c>
      <c r="L796" s="20"/>
      <c r="M796" s="19"/>
      <c r="N796" s="19"/>
    </row>
    <row r="797" spans="2:14" ht="12.75">
      <c r="B797" s="19">
        <v>9</v>
      </c>
      <c r="C797" s="29">
        <f t="shared" si="156"/>
        <v>1338.59</v>
      </c>
      <c r="D797" s="29">
        <f t="shared" si="157"/>
        <v>0.02</v>
      </c>
      <c r="E797" s="19">
        <v>120</v>
      </c>
      <c r="F797" s="20"/>
      <c r="G797" s="19"/>
      <c r="H797" s="19"/>
      <c r="I797" s="29">
        <f t="shared" si="158"/>
        <v>1326.190000000001</v>
      </c>
      <c r="J797" s="29">
        <f t="shared" si="159"/>
        <v>0.005</v>
      </c>
      <c r="K797" s="19">
        <v>30</v>
      </c>
      <c r="L797" s="20"/>
      <c r="M797" s="19"/>
      <c r="N797" s="19"/>
    </row>
    <row r="798" spans="2:14" ht="12.75">
      <c r="B798" s="19">
        <v>10</v>
      </c>
      <c r="C798" s="29">
        <f t="shared" si="156"/>
        <v>1338.62</v>
      </c>
      <c r="D798" s="29">
        <f t="shared" si="157"/>
        <v>0.03</v>
      </c>
      <c r="E798" s="19">
        <v>180</v>
      </c>
      <c r="F798" s="20"/>
      <c r="G798" s="19"/>
      <c r="H798" s="19"/>
      <c r="I798" s="29">
        <f t="shared" si="158"/>
        <v>1326.200000000001</v>
      </c>
      <c r="J798" s="29">
        <f t="shared" si="159"/>
        <v>0.01</v>
      </c>
      <c r="K798" s="19">
        <v>60</v>
      </c>
      <c r="L798" s="20"/>
      <c r="M798" s="19"/>
      <c r="N798" s="19"/>
    </row>
    <row r="799" spans="2:14" ht="12.75">
      <c r="B799" s="19">
        <v>11</v>
      </c>
      <c r="C799" s="29">
        <f t="shared" si="156"/>
        <v>1338.6499999999999</v>
      </c>
      <c r="D799" s="29">
        <f t="shared" si="157"/>
        <v>0.03</v>
      </c>
      <c r="E799" s="19">
        <v>180</v>
      </c>
      <c r="F799" s="20"/>
      <c r="G799" s="19"/>
      <c r="H799" s="19"/>
      <c r="I799" s="29">
        <f t="shared" si="158"/>
        <v>1326.210000000001</v>
      </c>
      <c r="J799" s="29">
        <f t="shared" si="159"/>
        <v>0.01</v>
      </c>
      <c r="K799" s="19">
        <v>60</v>
      </c>
      <c r="L799" s="20"/>
      <c r="M799" s="19"/>
      <c r="N799" s="19"/>
    </row>
    <row r="800" spans="2:14" ht="12.75">
      <c r="B800" s="19">
        <v>12</v>
      </c>
      <c r="C800" s="29">
        <f t="shared" si="156"/>
        <v>1338.685</v>
      </c>
      <c r="D800" s="29">
        <f t="shared" si="157"/>
        <v>0.035</v>
      </c>
      <c r="E800" s="19">
        <v>210</v>
      </c>
      <c r="F800" s="20"/>
      <c r="G800" s="19"/>
      <c r="H800" s="19"/>
      <c r="I800" s="29">
        <f t="shared" si="158"/>
        <v>1326.220000000001</v>
      </c>
      <c r="J800" s="29">
        <f t="shared" si="159"/>
        <v>0.01</v>
      </c>
      <c r="K800" s="19">
        <v>60</v>
      </c>
      <c r="L800" s="20"/>
      <c r="M800" s="19"/>
      <c r="N800" s="19"/>
    </row>
    <row r="801" spans="2:14" ht="12.75">
      <c r="B801" s="19">
        <v>13</v>
      </c>
      <c r="C801" s="29">
        <f t="shared" si="156"/>
        <v>1338.715</v>
      </c>
      <c r="D801" s="29">
        <f t="shared" si="157"/>
        <v>0.03</v>
      </c>
      <c r="E801" s="19">
        <v>180</v>
      </c>
      <c r="F801" s="20"/>
      <c r="G801" s="19"/>
      <c r="H801" s="19"/>
      <c r="I801" s="29">
        <f t="shared" si="158"/>
        <v>1326.230000000001</v>
      </c>
      <c r="J801" s="29">
        <f t="shared" si="159"/>
        <v>0.01</v>
      </c>
      <c r="K801" s="19">
        <v>60</v>
      </c>
      <c r="L801" s="20"/>
      <c r="M801" s="19"/>
      <c r="N801" s="19"/>
    </row>
    <row r="802" spans="2:14" ht="12.75">
      <c r="B802" s="19">
        <v>14</v>
      </c>
      <c r="C802" s="29">
        <f t="shared" si="156"/>
        <v>1338.745</v>
      </c>
      <c r="D802" s="29">
        <f t="shared" si="157"/>
        <v>0.03</v>
      </c>
      <c r="E802" s="19">
        <v>180</v>
      </c>
      <c r="F802" s="20"/>
      <c r="G802" s="19"/>
      <c r="H802" s="19"/>
      <c r="I802" s="29">
        <f t="shared" si="158"/>
        <v>1326.240000000001</v>
      </c>
      <c r="J802" s="29">
        <f t="shared" si="159"/>
        <v>0.01</v>
      </c>
      <c r="K802" s="19">
        <v>60</v>
      </c>
      <c r="L802" s="20"/>
      <c r="M802" s="19"/>
      <c r="N802" s="19"/>
    </row>
    <row r="803" spans="2:14" ht="12.75">
      <c r="B803" s="19">
        <v>15</v>
      </c>
      <c r="C803" s="29">
        <f t="shared" si="156"/>
        <v>1338.78</v>
      </c>
      <c r="D803" s="29">
        <f t="shared" si="157"/>
        <v>0.035</v>
      </c>
      <c r="E803" s="19">
        <v>210</v>
      </c>
      <c r="F803" s="20"/>
      <c r="G803" s="19"/>
      <c r="H803" s="19"/>
      <c r="I803" s="29">
        <f t="shared" si="158"/>
        <v>1326.250000000001</v>
      </c>
      <c r="J803" s="29">
        <f t="shared" si="159"/>
        <v>0.01</v>
      </c>
      <c r="K803" s="19">
        <v>60</v>
      </c>
      <c r="L803" s="20"/>
      <c r="M803" s="19"/>
      <c r="N803" s="19"/>
    </row>
    <row r="804" spans="2:14" ht="12.75">
      <c r="B804" s="19">
        <v>16</v>
      </c>
      <c r="C804" s="29">
        <f t="shared" si="156"/>
        <v>1338.815</v>
      </c>
      <c r="D804" s="29">
        <f t="shared" si="157"/>
        <v>0.035</v>
      </c>
      <c r="E804" s="19">
        <v>210</v>
      </c>
      <c r="F804" s="20"/>
      <c r="G804" s="19"/>
      <c r="H804" s="19"/>
      <c r="I804" s="29">
        <f t="shared" si="158"/>
        <v>1326.260000000001</v>
      </c>
      <c r="J804" s="29">
        <f t="shared" si="159"/>
        <v>0.01</v>
      </c>
      <c r="K804" s="19">
        <v>60</v>
      </c>
      <c r="L804" s="20"/>
      <c r="M804" s="19"/>
      <c r="N804" s="19"/>
    </row>
    <row r="805" spans="2:14" ht="12.75">
      <c r="B805" s="19">
        <v>17</v>
      </c>
      <c r="C805" s="29">
        <f t="shared" si="156"/>
        <v>1338.845</v>
      </c>
      <c r="D805" s="29">
        <f t="shared" si="157"/>
        <v>0.03</v>
      </c>
      <c r="E805" s="19">
        <v>180</v>
      </c>
      <c r="F805" s="20"/>
      <c r="G805" s="19"/>
      <c r="H805" s="19"/>
      <c r="I805" s="29">
        <f t="shared" si="158"/>
        <v>1326.270000000001</v>
      </c>
      <c r="J805" s="29">
        <f t="shared" si="159"/>
        <v>0.01</v>
      </c>
      <c r="K805" s="19">
        <v>60</v>
      </c>
      <c r="L805" s="20"/>
      <c r="M805" s="19"/>
      <c r="N805" s="19"/>
    </row>
    <row r="806" spans="2:14" ht="12.75">
      <c r="B806" s="19">
        <v>18</v>
      </c>
      <c r="C806" s="29">
        <f t="shared" si="156"/>
        <v>1338.875</v>
      </c>
      <c r="D806" s="29">
        <f t="shared" si="157"/>
        <v>0.03</v>
      </c>
      <c r="E806" s="19">
        <v>180</v>
      </c>
      <c r="F806" s="20"/>
      <c r="G806" s="19"/>
      <c r="H806" s="19"/>
      <c r="I806" s="29">
        <f t="shared" si="158"/>
        <v>1326.2800000000009</v>
      </c>
      <c r="J806" s="29">
        <f t="shared" si="159"/>
        <v>0.01</v>
      </c>
      <c r="K806" s="19">
        <v>60</v>
      </c>
      <c r="L806" s="20"/>
      <c r="M806" s="19"/>
      <c r="N806" s="19"/>
    </row>
    <row r="807" spans="2:14" ht="12.75">
      <c r="B807" s="19">
        <v>19</v>
      </c>
      <c r="C807" s="29">
        <f t="shared" si="156"/>
        <v>1338.895</v>
      </c>
      <c r="D807" s="29">
        <f t="shared" si="157"/>
        <v>0.02</v>
      </c>
      <c r="E807" s="19">
        <v>120</v>
      </c>
      <c r="F807" s="20"/>
      <c r="G807" s="19"/>
      <c r="H807" s="19"/>
      <c r="I807" s="29">
        <f t="shared" si="158"/>
        <v>1326.2900000000009</v>
      </c>
      <c r="J807" s="29">
        <f t="shared" si="159"/>
        <v>0.01</v>
      </c>
      <c r="K807" s="19">
        <v>60</v>
      </c>
      <c r="L807" s="20"/>
      <c r="M807" s="19"/>
      <c r="N807" s="19"/>
    </row>
    <row r="808" spans="2:14" ht="12.75">
      <c r="B808" s="19">
        <v>20</v>
      </c>
      <c r="C808" s="29">
        <f t="shared" si="156"/>
        <v>1338.91</v>
      </c>
      <c r="D808" s="29">
        <f t="shared" si="157"/>
        <v>0.015</v>
      </c>
      <c r="E808" s="19">
        <v>90</v>
      </c>
      <c r="F808" s="20"/>
      <c r="G808" s="19"/>
      <c r="H808" s="19"/>
      <c r="I808" s="29">
        <f t="shared" si="158"/>
        <v>1326.295000000001</v>
      </c>
      <c r="J808" s="29">
        <f t="shared" si="159"/>
        <v>0.005</v>
      </c>
      <c r="K808" s="19">
        <v>30</v>
      </c>
      <c r="L808" s="20"/>
      <c r="M808" s="19"/>
      <c r="N808" s="19"/>
    </row>
    <row r="809" spans="2:14" ht="12.75">
      <c r="B809" s="19">
        <v>21</v>
      </c>
      <c r="C809" s="29">
        <f t="shared" si="156"/>
        <v>1338.9250000000002</v>
      </c>
      <c r="D809" s="29">
        <f t="shared" si="157"/>
        <v>0.015</v>
      </c>
      <c r="E809" s="19">
        <v>90</v>
      </c>
      <c r="F809" s="20"/>
      <c r="G809" s="19"/>
      <c r="H809" s="19"/>
      <c r="I809" s="29">
        <f t="shared" si="158"/>
        <v>1326.300000000001</v>
      </c>
      <c r="J809" s="29">
        <f t="shared" si="159"/>
        <v>0.005</v>
      </c>
      <c r="K809" s="19">
        <v>30</v>
      </c>
      <c r="L809" s="20"/>
      <c r="M809" s="19"/>
      <c r="N809" s="19"/>
    </row>
    <row r="810" spans="2:14" ht="12.75">
      <c r="B810" s="19">
        <v>22</v>
      </c>
      <c r="C810" s="29">
        <f t="shared" si="156"/>
        <v>1338.9350000000002</v>
      </c>
      <c r="D810" s="29">
        <f t="shared" si="157"/>
        <v>0.01</v>
      </c>
      <c r="E810" s="19">
        <v>60</v>
      </c>
      <c r="F810" s="20"/>
      <c r="G810" s="19"/>
      <c r="H810" s="19"/>
      <c r="I810" s="29">
        <f t="shared" si="158"/>
        <v>1326.3050000000012</v>
      </c>
      <c r="J810" s="29">
        <f t="shared" si="159"/>
        <v>0.005</v>
      </c>
      <c r="K810" s="19">
        <v>30</v>
      </c>
      <c r="L810" s="20"/>
      <c r="M810" s="19"/>
      <c r="N810" s="19"/>
    </row>
    <row r="811" spans="2:14" ht="12.75">
      <c r="B811" s="19">
        <v>23</v>
      </c>
      <c r="C811" s="29">
        <f t="shared" si="156"/>
        <v>1338.9450000000002</v>
      </c>
      <c r="D811" s="29">
        <f t="shared" si="157"/>
        <v>0.01</v>
      </c>
      <c r="E811" s="19">
        <v>60</v>
      </c>
      <c r="F811" s="20"/>
      <c r="G811" s="19"/>
      <c r="H811" s="19"/>
      <c r="I811" s="29">
        <f t="shared" si="158"/>
        <v>1326.3100000000013</v>
      </c>
      <c r="J811" s="29">
        <f t="shared" si="159"/>
        <v>0.005</v>
      </c>
      <c r="K811" s="19">
        <v>30</v>
      </c>
      <c r="L811" s="20"/>
      <c r="M811" s="19"/>
      <c r="N811" s="19"/>
    </row>
    <row r="812" spans="2:14" ht="12.75">
      <c r="B812" s="19">
        <v>24</v>
      </c>
      <c r="C812" s="29">
        <f t="shared" si="156"/>
        <v>1338.9550000000002</v>
      </c>
      <c r="D812" s="29">
        <f t="shared" si="157"/>
        <v>0.01</v>
      </c>
      <c r="E812" s="19">
        <v>60</v>
      </c>
      <c r="F812" s="20"/>
      <c r="G812" s="19"/>
      <c r="H812" s="19"/>
      <c r="I812" s="29">
        <f t="shared" si="158"/>
        <v>1326.3150000000014</v>
      </c>
      <c r="J812" s="29">
        <f t="shared" si="159"/>
        <v>0.005</v>
      </c>
      <c r="K812" s="19">
        <v>30</v>
      </c>
      <c r="L812" s="20"/>
      <c r="M812" s="19"/>
      <c r="N812" s="19"/>
    </row>
    <row r="813" spans="2:14" ht="12.75">
      <c r="B813" s="19" t="s">
        <v>4</v>
      </c>
      <c r="C813" s="22"/>
      <c r="D813" s="22"/>
      <c r="E813" s="22">
        <f>SUM(E789:E812)</f>
        <v>2730</v>
      </c>
      <c r="F813" s="22"/>
      <c r="G813" s="22"/>
      <c r="H813" s="22"/>
      <c r="I813" s="22"/>
      <c r="J813" s="22"/>
      <c r="K813" s="22">
        <f>SUM(K789:K812)</f>
        <v>990</v>
      </c>
      <c r="L813" s="23"/>
      <c r="M813" s="23"/>
      <c r="N813" s="22"/>
    </row>
    <row r="814" spans="2:14" ht="15">
      <c r="B814" s="25"/>
      <c r="C814" s="25"/>
      <c r="D814" s="25"/>
      <c r="E814" s="25"/>
      <c r="F814" s="25"/>
      <c r="G814" s="25"/>
      <c r="H814" s="69" t="s">
        <v>99</v>
      </c>
      <c r="I814" s="69"/>
      <c r="J814" s="69"/>
      <c r="K814" s="69"/>
      <c r="L814" s="69"/>
      <c r="M814" s="69"/>
      <c r="N814" s="69"/>
    </row>
    <row r="816" spans="2:8" ht="15.75">
      <c r="B816" s="46"/>
      <c r="C816" s="46"/>
      <c r="D816" s="16"/>
      <c r="E816" s="16"/>
      <c r="F816" s="16"/>
      <c r="G816" s="16"/>
      <c r="H816" s="47">
        <v>900411</v>
      </c>
    </row>
    <row r="817" spans="2:8" ht="15.75">
      <c r="B817" s="46"/>
      <c r="C817" s="46"/>
      <c r="D817" s="16"/>
      <c r="E817" s="16"/>
      <c r="F817"/>
      <c r="G817" s="16"/>
      <c r="H817" s="48" t="s">
        <v>30</v>
      </c>
    </row>
    <row r="818" spans="2:8" ht="15.75">
      <c r="B818" s="56" t="s">
        <v>93</v>
      </c>
      <c r="C818" s="56"/>
      <c r="D818" s="56"/>
      <c r="E818" s="56"/>
      <c r="F818" s="56"/>
      <c r="G818" s="56"/>
      <c r="H818" s="56"/>
    </row>
    <row r="819" spans="2:8" ht="15.75">
      <c r="B819" s="57" t="s">
        <v>115</v>
      </c>
      <c r="C819" s="57"/>
      <c r="D819" s="57"/>
      <c r="E819" s="57"/>
      <c r="F819" s="57"/>
      <c r="G819" s="57"/>
      <c r="H819" s="57"/>
    </row>
    <row r="820" spans="2:8" ht="15.75">
      <c r="B820" s="16"/>
      <c r="C820" s="16"/>
      <c r="D820" s="46"/>
      <c r="E820" s="46"/>
      <c r="F820" s="16"/>
      <c r="G820" s="16"/>
      <c r="H820"/>
    </row>
    <row r="821" spans="2:8" ht="12.75">
      <c r="B821" s="58" t="s">
        <v>1</v>
      </c>
      <c r="C821" s="59" t="s">
        <v>2</v>
      </c>
      <c r="D821" s="59"/>
      <c r="E821" s="59"/>
      <c r="F821" s="59" t="s">
        <v>3</v>
      </c>
      <c r="G821" s="59"/>
      <c r="H821" s="59"/>
    </row>
    <row r="822" spans="2:8" ht="102">
      <c r="B822" s="58"/>
      <c r="C822" s="49" t="s">
        <v>0</v>
      </c>
      <c r="D822" s="49" t="s">
        <v>94</v>
      </c>
      <c r="E822" s="49" t="s">
        <v>95</v>
      </c>
      <c r="F822" s="49" t="s">
        <v>0</v>
      </c>
      <c r="G822" s="49" t="s">
        <v>94</v>
      </c>
      <c r="H822" s="49" t="s">
        <v>96</v>
      </c>
    </row>
    <row r="823" spans="2:8" ht="12.75">
      <c r="B823" s="50">
        <v>1</v>
      </c>
      <c r="C823" s="50">
        <v>2</v>
      </c>
      <c r="D823" s="50">
        <v>3</v>
      </c>
      <c r="E823" s="50">
        <v>4</v>
      </c>
      <c r="F823" s="50">
        <v>5</v>
      </c>
      <c r="G823" s="31">
        <v>6</v>
      </c>
      <c r="H823" s="50">
        <v>7</v>
      </c>
    </row>
    <row r="824" spans="2:8" ht="12.75">
      <c r="B824" s="51">
        <v>1</v>
      </c>
      <c r="C824" s="52">
        <v>2989</v>
      </c>
      <c r="D824" s="24">
        <v>0</v>
      </c>
      <c r="E824" s="53">
        <f>C824-D824</f>
        <v>2989</v>
      </c>
      <c r="F824" s="52">
        <v>888</v>
      </c>
      <c r="G824" s="24">
        <v>0</v>
      </c>
      <c r="H824" s="53">
        <f>F824-G824</f>
        <v>888</v>
      </c>
    </row>
    <row r="825" spans="2:8" ht="12.75">
      <c r="B825" s="51">
        <v>2</v>
      </c>
      <c r="C825" s="52">
        <v>3341</v>
      </c>
      <c r="D825" s="24">
        <v>0</v>
      </c>
      <c r="E825" s="53">
        <f aca="true" t="shared" si="160" ref="E825:E847">C825-D825</f>
        <v>3341</v>
      </c>
      <c r="F825" s="52">
        <v>915</v>
      </c>
      <c r="G825" s="24">
        <v>0</v>
      </c>
      <c r="H825" s="53">
        <f aca="true" t="shared" si="161" ref="H825:H847">F825-G825</f>
        <v>915</v>
      </c>
    </row>
    <row r="826" spans="2:8" ht="12.75">
      <c r="B826" s="51">
        <v>3</v>
      </c>
      <c r="C826" s="52">
        <v>2739</v>
      </c>
      <c r="D826" s="24">
        <v>0</v>
      </c>
      <c r="E826" s="53">
        <f t="shared" si="160"/>
        <v>2739</v>
      </c>
      <c r="F826" s="52">
        <v>913</v>
      </c>
      <c r="G826" s="24">
        <v>0</v>
      </c>
      <c r="H826" s="53">
        <f t="shared" si="161"/>
        <v>913</v>
      </c>
    </row>
    <row r="827" spans="2:8" ht="12.75">
      <c r="B827" s="51">
        <v>4</v>
      </c>
      <c r="C827" s="52">
        <v>2564</v>
      </c>
      <c r="D827" s="24">
        <v>0</v>
      </c>
      <c r="E827" s="53">
        <f t="shared" si="160"/>
        <v>2564</v>
      </c>
      <c r="F827" s="52">
        <v>929</v>
      </c>
      <c r="G827" s="24">
        <v>0</v>
      </c>
      <c r="H827" s="53">
        <f t="shared" si="161"/>
        <v>929</v>
      </c>
    </row>
    <row r="828" spans="2:8" ht="12.75">
      <c r="B828" s="51">
        <v>5</v>
      </c>
      <c r="C828" s="52">
        <v>3276</v>
      </c>
      <c r="D828" s="24">
        <v>0</v>
      </c>
      <c r="E828" s="53">
        <f t="shared" si="160"/>
        <v>3276</v>
      </c>
      <c r="F828" s="52">
        <v>926</v>
      </c>
      <c r="G828" s="24">
        <v>0</v>
      </c>
      <c r="H828" s="53">
        <f t="shared" si="161"/>
        <v>926</v>
      </c>
    </row>
    <row r="829" spans="2:8" ht="12.75">
      <c r="B829" s="51">
        <v>6</v>
      </c>
      <c r="C829" s="52">
        <v>2802</v>
      </c>
      <c r="D829" s="24">
        <v>0</v>
      </c>
      <c r="E829" s="53">
        <f t="shared" si="160"/>
        <v>2802</v>
      </c>
      <c r="F829" s="52">
        <v>916</v>
      </c>
      <c r="G829" s="24">
        <v>0</v>
      </c>
      <c r="H829" s="53">
        <f t="shared" si="161"/>
        <v>916</v>
      </c>
    </row>
    <row r="830" spans="2:8" ht="12.75">
      <c r="B830" s="51">
        <v>7</v>
      </c>
      <c r="C830" s="52">
        <v>3059</v>
      </c>
      <c r="D830" s="24">
        <v>0</v>
      </c>
      <c r="E830" s="53">
        <f t="shared" si="160"/>
        <v>3059</v>
      </c>
      <c r="F830" s="52">
        <v>933</v>
      </c>
      <c r="G830" s="24">
        <v>0</v>
      </c>
      <c r="H830" s="53">
        <f t="shared" si="161"/>
        <v>933</v>
      </c>
    </row>
    <row r="831" spans="2:8" ht="12.75">
      <c r="B831" s="51">
        <v>8</v>
      </c>
      <c r="C831" s="52">
        <v>3652</v>
      </c>
      <c r="D831" s="24">
        <v>0</v>
      </c>
      <c r="E831" s="53">
        <f t="shared" si="160"/>
        <v>3652</v>
      </c>
      <c r="F831" s="52">
        <v>1480</v>
      </c>
      <c r="G831" s="24">
        <v>0</v>
      </c>
      <c r="H831" s="53">
        <f t="shared" si="161"/>
        <v>1480</v>
      </c>
    </row>
    <row r="832" spans="2:8" ht="12.75">
      <c r="B832" s="51">
        <v>9</v>
      </c>
      <c r="C832" s="52">
        <v>4801</v>
      </c>
      <c r="D832" s="24">
        <v>0</v>
      </c>
      <c r="E832" s="53">
        <f t="shared" si="160"/>
        <v>4801</v>
      </c>
      <c r="F832" s="52">
        <v>2500</v>
      </c>
      <c r="G832" s="24">
        <v>0</v>
      </c>
      <c r="H832" s="53">
        <f t="shared" si="161"/>
        <v>2500</v>
      </c>
    </row>
    <row r="833" spans="2:8" ht="12.75">
      <c r="B833" s="51">
        <v>10</v>
      </c>
      <c r="C833" s="52">
        <v>5013</v>
      </c>
      <c r="D833" s="24">
        <v>0</v>
      </c>
      <c r="E833" s="53">
        <f t="shared" si="160"/>
        <v>5013</v>
      </c>
      <c r="F833" s="52">
        <v>2672</v>
      </c>
      <c r="G833" s="24">
        <v>0</v>
      </c>
      <c r="H833" s="53">
        <f t="shared" si="161"/>
        <v>2672</v>
      </c>
    </row>
    <row r="834" spans="2:8" ht="12.75">
      <c r="B834" s="51">
        <v>11</v>
      </c>
      <c r="C834" s="52">
        <v>5657</v>
      </c>
      <c r="D834" s="24">
        <v>0</v>
      </c>
      <c r="E834" s="53">
        <f t="shared" si="160"/>
        <v>5657</v>
      </c>
      <c r="F834" s="52">
        <v>3117</v>
      </c>
      <c r="G834" s="24">
        <v>0</v>
      </c>
      <c r="H834" s="53">
        <f t="shared" si="161"/>
        <v>3117</v>
      </c>
    </row>
    <row r="835" spans="2:8" ht="12.75">
      <c r="B835" s="51">
        <v>12</v>
      </c>
      <c r="C835" s="52">
        <v>5664</v>
      </c>
      <c r="D835" s="24">
        <v>0</v>
      </c>
      <c r="E835" s="53">
        <f t="shared" si="160"/>
        <v>5664</v>
      </c>
      <c r="F835" s="52">
        <v>2681</v>
      </c>
      <c r="G835" s="24">
        <v>0</v>
      </c>
      <c r="H835" s="53">
        <f t="shared" si="161"/>
        <v>2681</v>
      </c>
    </row>
    <row r="836" spans="2:8" ht="12.75">
      <c r="B836" s="51">
        <v>13</v>
      </c>
      <c r="C836" s="52">
        <v>5267</v>
      </c>
      <c r="D836" s="24">
        <v>0</v>
      </c>
      <c r="E836" s="53">
        <f t="shared" si="160"/>
        <v>5267</v>
      </c>
      <c r="F836" s="52">
        <v>2866</v>
      </c>
      <c r="G836" s="24">
        <v>0</v>
      </c>
      <c r="H836" s="53">
        <f t="shared" si="161"/>
        <v>2866</v>
      </c>
    </row>
    <row r="837" spans="2:8" ht="12.75">
      <c r="B837" s="51">
        <v>14</v>
      </c>
      <c r="C837" s="52">
        <v>5420</v>
      </c>
      <c r="D837" s="24">
        <v>0</v>
      </c>
      <c r="E837" s="53">
        <f t="shared" si="160"/>
        <v>5420</v>
      </c>
      <c r="F837" s="52">
        <v>2855</v>
      </c>
      <c r="G837" s="24">
        <v>0</v>
      </c>
      <c r="H837" s="53">
        <f t="shared" si="161"/>
        <v>2855</v>
      </c>
    </row>
    <row r="838" spans="2:8" ht="12.75">
      <c r="B838" s="51">
        <v>15</v>
      </c>
      <c r="C838" s="52">
        <v>5798</v>
      </c>
      <c r="D838" s="24">
        <v>0</v>
      </c>
      <c r="E838" s="53">
        <f t="shared" si="160"/>
        <v>5798</v>
      </c>
      <c r="F838" s="52">
        <v>2865</v>
      </c>
      <c r="G838" s="24">
        <v>0</v>
      </c>
      <c r="H838" s="53">
        <f t="shared" si="161"/>
        <v>2865</v>
      </c>
    </row>
    <row r="839" spans="2:8" ht="12.75">
      <c r="B839" s="51">
        <v>16</v>
      </c>
      <c r="C839" s="52">
        <v>4767</v>
      </c>
      <c r="D839" s="24">
        <v>0</v>
      </c>
      <c r="E839" s="53">
        <f t="shared" si="160"/>
        <v>4767</v>
      </c>
      <c r="F839" s="52">
        <v>2563</v>
      </c>
      <c r="G839" s="24">
        <v>0</v>
      </c>
      <c r="H839" s="53">
        <f t="shared" si="161"/>
        <v>2563</v>
      </c>
    </row>
    <row r="840" spans="2:8" ht="12.75">
      <c r="B840" s="51">
        <v>17</v>
      </c>
      <c r="C840" s="52">
        <v>4995</v>
      </c>
      <c r="D840" s="24">
        <v>0</v>
      </c>
      <c r="E840" s="53">
        <f t="shared" si="160"/>
        <v>4995</v>
      </c>
      <c r="F840" s="52">
        <v>2362</v>
      </c>
      <c r="G840" s="24">
        <v>0</v>
      </c>
      <c r="H840" s="53">
        <f t="shared" si="161"/>
        <v>2362</v>
      </c>
    </row>
    <row r="841" spans="2:8" ht="12.75">
      <c r="B841" s="51">
        <v>18</v>
      </c>
      <c r="C841" s="52">
        <v>4771</v>
      </c>
      <c r="D841" s="24">
        <v>0</v>
      </c>
      <c r="E841" s="53">
        <f t="shared" si="160"/>
        <v>4771</v>
      </c>
      <c r="F841" s="52">
        <v>2167</v>
      </c>
      <c r="G841" s="24">
        <v>0</v>
      </c>
      <c r="H841" s="53">
        <f t="shared" si="161"/>
        <v>2167</v>
      </c>
    </row>
    <row r="842" spans="2:8" ht="12.75">
      <c r="B842" s="51">
        <v>19</v>
      </c>
      <c r="C842" s="52">
        <v>3600</v>
      </c>
      <c r="D842" s="24">
        <v>0</v>
      </c>
      <c r="E842" s="53">
        <f t="shared" si="160"/>
        <v>3600</v>
      </c>
      <c r="F842" s="52">
        <v>1451</v>
      </c>
      <c r="G842" s="24">
        <v>0</v>
      </c>
      <c r="H842" s="53">
        <f t="shared" si="161"/>
        <v>1451</v>
      </c>
    </row>
    <row r="843" spans="2:8" ht="12.75">
      <c r="B843" s="51">
        <v>20</v>
      </c>
      <c r="C843" s="52">
        <v>2959</v>
      </c>
      <c r="D843" s="24">
        <v>0</v>
      </c>
      <c r="E843" s="53">
        <f t="shared" si="160"/>
        <v>2959</v>
      </c>
      <c r="F843" s="52">
        <v>1003</v>
      </c>
      <c r="G843" s="24">
        <v>0</v>
      </c>
      <c r="H843" s="53">
        <f t="shared" si="161"/>
        <v>1003</v>
      </c>
    </row>
    <row r="844" spans="2:8" ht="12.75">
      <c r="B844" s="51">
        <v>21</v>
      </c>
      <c r="C844" s="52">
        <v>2738</v>
      </c>
      <c r="D844" s="24">
        <v>0</v>
      </c>
      <c r="E844" s="53">
        <f t="shared" si="160"/>
        <v>2738</v>
      </c>
      <c r="F844" s="52">
        <v>1175</v>
      </c>
      <c r="G844" s="24">
        <v>0</v>
      </c>
      <c r="H844" s="53">
        <f t="shared" si="161"/>
        <v>1175</v>
      </c>
    </row>
    <row r="845" spans="2:8" ht="12.75">
      <c r="B845" s="51">
        <v>22</v>
      </c>
      <c r="C845" s="52">
        <v>3365</v>
      </c>
      <c r="D845" s="24">
        <v>0</v>
      </c>
      <c r="E845" s="53">
        <f t="shared" si="160"/>
        <v>3365</v>
      </c>
      <c r="F845" s="52">
        <v>1060</v>
      </c>
      <c r="G845" s="24">
        <v>0</v>
      </c>
      <c r="H845" s="53">
        <f t="shared" si="161"/>
        <v>1060</v>
      </c>
    </row>
    <row r="846" spans="2:8" ht="12.75">
      <c r="B846" s="51">
        <v>23</v>
      </c>
      <c r="C846" s="52">
        <v>3635</v>
      </c>
      <c r="D846" s="24">
        <v>0</v>
      </c>
      <c r="E846" s="53">
        <f t="shared" si="160"/>
        <v>3635</v>
      </c>
      <c r="F846" s="52">
        <v>936</v>
      </c>
      <c r="G846" s="24">
        <v>0</v>
      </c>
      <c r="H846" s="53">
        <f t="shared" si="161"/>
        <v>936</v>
      </c>
    </row>
    <row r="847" spans="2:8" ht="12.75">
      <c r="B847" s="51">
        <v>24</v>
      </c>
      <c r="C847" s="52">
        <v>3090</v>
      </c>
      <c r="D847" s="24">
        <v>0</v>
      </c>
      <c r="E847" s="53">
        <f t="shared" si="160"/>
        <v>3090</v>
      </c>
      <c r="F847" s="52">
        <v>1033</v>
      </c>
      <c r="G847" s="24">
        <v>0</v>
      </c>
      <c r="H847" s="53">
        <f t="shared" si="161"/>
        <v>1033</v>
      </c>
    </row>
    <row r="848" spans="2:8" ht="15.75">
      <c r="B848" s="54" t="s">
        <v>4</v>
      </c>
      <c r="C848" s="55">
        <f aca="true" t="shared" si="162" ref="C848:H848">SUM(C824:C847)</f>
        <v>95962</v>
      </c>
      <c r="D848" s="95">
        <f t="shared" si="162"/>
        <v>0</v>
      </c>
      <c r="E848" s="55">
        <f t="shared" si="162"/>
        <v>95962</v>
      </c>
      <c r="F848" s="55">
        <f t="shared" si="162"/>
        <v>41206</v>
      </c>
      <c r="G848" s="55">
        <f t="shared" si="162"/>
        <v>0</v>
      </c>
      <c r="H848" s="55">
        <f t="shared" si="162"/>
        <v>41206</v>
      </c>
    </row>
    <row r="849" spans="2:8" ht="15.75">
      <c r="B849" s="96"/>
      <c r="C849" s="96"/>
      <c r="D849" s="96"/>
      <c r="E849" s="96"/>
      <c r="F849" s="96"/>
      <c r="G849" s="96"/>
      <c r="H849" s="25"/>
    </row>
    <row r="850" spans="2:8" ht="15.75">
      <c r="B850" s="97" t="s">
        <v>99</v>
      </c>
      <c r="C850" s="97"/>
      <c r="D850" s="97"/>
      <c r="E850" s="97"/>
      <c r="F850" s="97"/>
      <c r="G850" s="97"/>
      <c r="H850" s="97"/>
    </row>
    <row r="853" spans="8:14" ht="12.75">
      <c r="H853" s="74" t="s">
        <v>20</v>
      </c>
      <c r="I853" s="74"/>
      <c r="J853" s="74"/>
      <c r="K853" s="75" t="s">
        <v>24</v>
      </c>
      <c r="L853" s="75"/>
      <c r="M853" s="75"/>
      <c r="N853" s="75"/>
    </row>
    <row r="854" spans="8:14" ht="12.75">
      <c r="H854" s="74" t="s">
        <v>21</v>
      </c>
      <c r="I854" s="74"/>
      <c r="J854" s="74"/>
      <c r="K854" s="75" t="s">
        <v>25</v>
      </c>
      <c r="L854" s="75"/>
      <c r="M854" s="75"/>
      <c r="N854" s="75"/>
    </row>
    <row r="855" spans="8:14" ht="12.75">
      <c r="H855" s="74" t="s">
        <v>22</v>
      </c>
      <c r="I855" s="74"/>
      <c r="J855" s="74"/>
      <c r="K855" s="75" t="s">
        <v>23</v>
      </c>
      <c r="L855" s="75"/>
      <c r="M855" s="75"/>
      <c r="N855" s="75"/>
    </row>
  </sheetData>
  <sheetProtection/>
  <mergeCells count="430">
    <mergeCell ref="I595:K595"/>
    <mergeCell ref="L595:N595"/>
    <mergeCell ref="H624:N624"/>
    <mergeCell ref="F626:J626"/>
    <mergeCell ref="L626:N626"/>
    <mergeCell ref="F627:J627"/>
    <mergeCell ref="L627:N627"/>
    <mergeCell ref="D591:L591"/>
    <mergeCell ref="B593:B596"/>
    <mergeCell ref="C593:H593"/>
    <mergeCell ref="I593:N593"/>
    <mergeCell ref="C594:E594"/>
    <mergeCell ref="F594:H594"/>
    <mergeCell ref="I594:K594"/>
    <mergeCell ref="L594:N594"/>
    <mergeCell ref="C595:E595"/>
    <mergeCell ref="F595:H595"/>
    <mergeCell ref="H586:N586"/>
    <mergeCell ref="F588:J588"/>
    <mergeCell ref="L588:N588"/>
    <mergeCell ref="F589:J589"/>
    <mergeCell ref="L589:N589"/>
    <mergeCell ref="F590:J590"/>
    <mergeCell ref="L590:N590"/>
    <mergeCell ref="I556:K556"/>
    <mergeCell ref="L556:N556"/>
    <mergeCell ref="C557:E557"/>
    <mergeCell ref="F557:H557"/>
    <mergeCell ref="I557:K557"/>
    <mergeCell ref="L557:N557"/>
    <mergeCell ref="F551:J551"/>
    <mergeCell ref="L551:N551"/>
    <mergeCell ref="F552:J552"/>
    <mergeCell ref="L552:N552"/>
    <mergeCell ref="D553:L553"/>
    <mergeCell ref="B555:B558"/>
    <mergeCell ref="C555:H555"/>
    <mergeCell ref="I555:N555"/>
    <mergeCell ref="C556:E556"/>
    <mergeCell ref="F556:H556"/>
    <mergeCell ref="C519:E519"/>
    <mergeCell ref="F519:H519"/>
    <mergeCell ref="I519:K519"/>
    <mergeCell ref="L519:N519"/>
    <mergeCell ref="H548:N548"/>
    <mergeCell ref="F550:J550"/>
    <mergeCell ref="L550:N550"/>
    <mergeCell ref="C517:H517"/>
    <mergeCell ref="I517:N517"/>
    <mergeCell ref="C518:E518"/>
    <mergeCell ref="F518:H518"/>
    <mergeCell ref="I518:K518"/>
    <mergeCell ref="L518:N518"/>
    <mergeCell ref="I481:K481"/>
    <mergeCell ref="L481:N481"/>
    <mergeCell ref="H510:N510"/>
    <mergeCell ref="F512:J512"/>
    <mergeCell ref="L512:N512"/>
    <mergeCell ref="F513:J513"/>
    <mergeCell ref="L513:N513"/>
    <mergeCell ref="D477:L477"/>
    <mergeCell ref="B479:B482"/>
    <mergeCell ref="C479:H479"/>
    <mergeCell ref="I479:N479"/>
    <mergeCell ref="C480:E480"/>
    <mergeCell ref="F480:H480"/>
    <mergeCell ref="I480:K480"/>
    <mergeCell ref="L480:N480"/>
    <mergeCell ref="C481:E481"/>
    <mergeCell ref="F481:H481"/>
    <mergeCell ref="C443:E443"/>
    <mergeCell ref="F443:H443"/>
    <mergeCell ref="I443:K443"/>
    <mergeCell ref="L443:N443"/>
    <mergeCell ref="H472:N472"/>
    <mergeCell ref="F474:J474"/>
    <mergeCell ref="L474:N474"/>
    <mergeCell ref="F438:J438"/>
    <mergeCell ref="L438:N438"/>
    <mergeCell ref="D439:L439"/>
    <mergeCell ref="B441:B444"/>
    <mergeCell ref="C441:H441"/>
    <mergeCell ref="I441:N441"/>
    <mergeCell ref="C442:E442"/>
    <mergeCell ref="F442:H442"/>
    <mergeCell ref="I442:K442"/>
    <mergeCell ref="L442:N442"/>
    <mergeCell ref="I405:K405"/>
    <mergeCell ref="L405:N405"/>
    <mergeCell ref="H434:N434"/>
    <mergeCell ref="F436:J436"/>
    <mergeCell ref="L436:N436"/>
    <mergeCell ref="F437:J437"/>
    <mergeCell ref="L437:N437"/>
    <mergeCell ref="D401:L401"/>
    <mergeCell ref="B403:B406"/>
    <mergeCell ref="C403:H403"/>
    <mergeCell ref="I403:N403"/>
    <mergeCell ref="C404:E404"/>
    <mergeCell ref="F404:H404"/>
    <mergeCell ref="I404:K404"/>
    <mergeCell ref="L404:N404"/>
    <mergeCell ref="C405:E405"/>
    <mergeCell ref="F405:H405"/>
    <mergeCell ref="H396:N396"/>
    <mergeCell ref="F398:J398"/>
    <mergeCell ref="L398:N398"/>
    <mergeCell ref="F399:J399"/>
    <mergeCell ref="L399:N399"/>
    <mergeCell ref="F400:J400"/>
    <mergeCell ref="L400:N400"/>
    <mergeCell ref="I366:K366"/>
    <mergeCell ref="L366:N366"/>
    <mergeCell ref="C367:E367"/>
    <mergeCell ref="F367:H367"/>
    <mergeCell ref="I367:K367"/>
    <mergeCell ref="L367:N367"/>
    <mergeCell ref="F361:J361"/>
    <mergeCell ref="L361:N361"/>
    <mergeCell ref="F362:J362"/>
    <mergeCell ref="L362:N362"/>
    <mergeCell ref="D363:L363"/>
    <mergeCell ref="B365:B368"/>
    <mergeCell ref="C365:H365"/>
    <mergeCell ref="I365:N365"/>
    <mergeCell ref="C366:E366"/>
    <mergeCell ref="F366:H366"/>
    <mergeCell ref="C329:E329"/>
    <mergeCell ref="F329:H329"/>
    <mergeCell ref="I329:K329"/>
    <mergeCell ref="L329:N329"/>
    <mergeCell ref="H358:N358"/>
    <mergeCell ref="F360:J360"/>
    <mergeCell ref="L360:N360"/>
    <mergeCell ref="F324:J324"/>
    <mergeCell ref="L324:N324"/>
    <mergeCell ref="D325:L325"/>
    <mergeCell ref="B327:B330"/>
    <mergeCell ref="C327:H327"/>
    <mergeCell ref="I327:N327"/>
    <mergeCell ref="C328:E328"/>
    <mergeCell ref="F328:H328"/>
    <mergeCell ref="I328:K328"/>
    <mergeCell ref="L328:N328"/>
    <mergeCell ref="I291:K291"/>
    <mergeCell ref="L291:N291"/>
    <mergeCell ref="H320:N320"/>
    <mergeCell ref="F322:J322"/>
    <mergeCell ref="L322:N322"/>
    <mergeCell ref="F323:J323"/>
    <mergeCell ref="L323:N323"/>
    <mergeCell ref="D287:L287"/>
    <mergeCell ref="B289:B292"/>
    <mergeCell ref="C289:H289"/>
    <mergeCell ref="I289:N289"/>
    <mergeCell ref="C290:E290"/>
    <mergeCell ref="F290:H290"/>
    <mergeCell ref="I290:K290"/>
    <mergeCell ref="L290:N290"/>
    <mergeCell ref="C291:E291"/>
    <mergeCell ref="F291:H291"/>
    <mergeCell ref="H282:N282"/>
    <mergeCell ref="F284:J284"/>
    <mergeCell ref="L284:N284"/>
    <mergeCell ref="F285:J285"/>
    <mergeCell ref="L285:N285"/>
    <mergeCell ref="F286:J286"/>
    <mergeCell ref="L286:N286"/>
    <mergeCell ref="I252:K252"/>
    <mergeCell ref="L252:N252"/>
    <mergeCell ref="C253:E253"/>
    <mergeCell ref="F253:H253"/>
    <mergeCell ref="I253:K253"/>
    <mergeCell ref="L253:N253"/>
    <mergeCell ref="F247:J247"/>
    <mergeCell ref="L247:N247"/>
    <mergeCell ref="F248:J248"/>
    <mergeCell ref="L248:N248"/>
    <mergeCell ref="D249:L249"/>
    <mergeCell ref="B251:B254"/>
    <mergeCell ref="C251:H251"/>
    <mergeCell ref="I251:N251"/>
    <mergeCell ref="C252:E252"/>
    <mergeCell ref="F252:H252"/>
    <mergeCell ref="C215:E215"/>
    <mergeCell ref="F215:H215"/>
    <mergeCell ref="I215:K215"/>
    <mergeCell ref="L215:N215"/>
    <mergeCell ref="H244:N244"/>
    <mergeCell ref="F246:J246"/>
    <mergeCell ref="L246:N246"/>
    <mergeCell ref="F210:J210"/>
    <mergeCell ref="L210:N210"/>
    <mergeCell ref="D211:L211"/>
    <mergeCell ref="B213:B216"/>
    <mergeCell ref="C213:H213"/>
    <mergeCell ref="I213:N213"/>
    <mergeCell ref="C214:E214"/>
    <mergeCell ref="F214:H214"/>
    <mergeCell ref="I214:K214"/>
    <mergeCell ref="L214:N214"/>
    <mergeCell ref="I177:K177"/>
    <mergeCell ref="L177:N177"/>
    <mergeCell ref="H206:N206"/>
    <mergeCell ref="F208:J208"/>
    <mergeCell ref="L208:N208"/>
    <mergeCell ref="F209:J209"/>
    <mergeCell ref="L209:N209"/>
    <mergeCell ref="D173:L173"/>
    <mergeCell ref="B175:B178"/>
    <mergeCell ref="C175:H175"/>
    <mergeCell ref="I175:N175"/>
    <mergeCell ref="C176:E176"/>
    <mergeCell ref="F176:H176"/>
    <mergeCell ref="I176:K176"/>
    <mergeCell ref="L176:N176"/>
    <mergeCell ref="C177:E177"/>
    <mergeCell ref="F177:H177"/>
    <mergeCell ref="F170:J170"/>
    <mergeCell ref="L170:N170"/>
    <mergeCell ref="F171:J171"/>
    <mergeCell ref="L171:N171"/>
    <mergeCell ref="F172:J172"/>
    <mergeCell ref="L172:N172"/>
    <mergeCell ref="L138:N138"/>
    <mergeCell ref="C139:E139"/>
    <mergeCell ref="F139:H139"/>
    <mergeCell ref="I139:K139"/>
    <mergeCell ref="L139:N139"/>
    <mergeCell ref="H168:N168"/>
    <mergeCell ref="L133:N133"/>
    <mergeCell ref="F134:J134"/>
    <mergeCell ref="L134:N134"/>
    <mergeCell ref="D135:L135"/>
    <mergeCell ref="B137:B140"/>
    <mergeCell ref="C137:H137"/>
    <mergeCell ref="I137:N137"/>
    <mergeCell ref="C138:E138"/>
    <mergeCell ref="F138:H138"/>
    <mergeCell ref="I138:K138"/>
    <mergeCell ref="I100:K100"/>
    <mergeCell ref="L100:N100"/>
    <mergeCell ref="C101:E101"/>
    <mergeCell ref="F101:H101"/>
    <mergeCell ref="I101:K101"/>
    <mergeCell ref="L101:N101"/>
    <mergeCell ref="F95:J95"/>
    <mergeCell ref="L95:N95"/>
    <mergeCell ref="F96:J96"/>
    <mergeCell ref="L96:N96"/>
    <mergeCell ref="D97:L97"/>
    <mergeCell ref="B99:B102"/>
    <mergeCell ref="C99:H99"/>
    <mergeCell ref="I99:N99"/>
    <mergeCell ref="C100:E100"/>
    <mergeCell ref="F100:H100"/>
    <mergeCell ref="C63:E63"/>
    <mergeCell ref="F63:H63"/>
    <mergeCell ref="I63:K63"/>
    <mergeCell ref="L63:N63"/>
    <mergeCell ref="H92:N92"/>
    <mergeCell ref="F94:J94"/>
    <mergeCell ref="L94:N94"/>
    <mergeCell ref="F58:J58"/>
    <mergeCell ref="L58:N58"/>
    <mergeCell ref="D59:L59"/>
    <mergeCell ref="B61:B64"/>
    <mergeCell ref="C61:H61"/>
    <mergeCell ref="I61:N61"/>
    <mergeCell ref="C62:E62"/>
    <mergeCell ref="F62:H62"/>
    <mergeCell ref="I62:K62"/>
    <mergeCell ref="L62:N62"/>
    <mergeCell ref="I25:K25"/>
    <mergeCell ref="L25:N25"/>
    <mergeCell ref="H54:N54"/>
    <mergeCell ref="F56:J56"/>
    <mergeCell ref="L56:N56"/>
    <mergeCell ref="F57:J57"/>
    <mergeCell ref="L57:N57"/>
    <mergeCell ref="D21:L21"/>
    <mergeCell ref="B23:B26"/>
    <mergeCell ref="C23:H23"/>
    <mergeCell ref="I23:N23"/>
    <mergeCell ref="C24:E24"/>
    <mergeCell ref="F24:H24"/>
    <mergeCell ref="I24:K24"/>
    <mergeCell ref="L24:N24"/>
    <mergeCell ref="C25:E25"/>
    <mergeCell ref="F25:H25"/>
    <mergeCell ref="F628:J628"/>
    <mergeCell ref="L628:N628"/>
    <mergeCell ref="D629:L629"/>
    <mergeCell ref="B631:B634"/>
    <mergeCell ref="C631:H631"/>
    <mergeCell ref="I631:N631"/>
    <mergeCell ref="C632:E632"/>
    <mergeCell ref="F632:H632"/>
    <mergeCell ref="I632:K632"/>
    <mergeCell ref="L632:N632"/>
    <mergeCell ref="E14:F14"/>
    <mergeCell ref="B15:D15"/>
    <mergeCell ref="E15:F15"/>
    <mergeCell ref="B16:D16"/>
    <mergeCell ref="E16:F16"/>
    <mergeCell ref="F18:J18"/>
    <mergeCell ref="L18:N18"/>
    <mergeCell ref="L3:M3"/>
    <mergeCell ref="L4:M4"/>
    <mergeCell ref="B5:E5"/>
    <mergeCell ref="E13:F13"/>
    <mergeCell ref="C14:D14"/>
    <mergeCell ref="B7:E7"/>
    <mergeCell ref="K6:M6"/>
    <mergeCell ref="B8:E8"/>
    <mergeCell ref="B9:E9"/>
    <mergeCell ref="B13:B14"/>
    <mergeCell ref="C13:D13"/>
    <mergeCell ref="C633:E633"/>
    <mergeCell ref="F633:H633"/>
    <mergeCell ref="I633:K633"/>
    <mergeCell ref="L633:N633"/>
    <mergeCell ref="F19:J19"/>
    <mergeCell ref="L19:N19"/>
    <mergeCell ref="F20:J20"/>
    <mergeCell ref="L20:N20"/>
    <mergeCell ref="H662:N662"/>
    <mergeCell ref="F664:J664"/>
    <mergeCell ref="L664:N664"/>
    <mergeCell ref="F665:J665"/>
    <mergeCell ref="L665:N665"/>
    <mergeCell ref="F666:J666"/>
    <mergeCell ref="L666:N666"/>
    <mergeCell ref="D667:L667"/>
    <mergeCell ref="B669:B672"/>
    <mergeCell ref="C669:H669"/>
    <mergeCell ref="I669:N669"/>
    <mergeCell ref="C670:E670"/>
    <mergeCell ref="F670:H670"/>
    <mergeCell ref="A1:M1"/>
    <mergeCell ref="A6:E6"/>
    <mergeCell ref="A11:M11"/>
    <mergeCell ref="I670:K670"/>
    <mergeCell ref="L670:N670"/>
    <mergeCell ref="C671:E671"/>
    <mergeCell ref="F671:H671"/>
    <mergeCell ref="I671:K671"/>
    <mergeCell ref="L671:N671"/>
    <mergeCell ref="H700:N700"/>
    <mergeCell ref="F702:J702"/>
    <mergeCell ref="L702:N702"/>
    <mergeCell ref="F703:J703"/>
    <mergeCell ref="L703:N703"/>
    <mergeCell ref="F704:J704"/>
    <mergeCell ref="L704:N704"/>
    <mergeCell ref="D705:L705"/>
    <mergeCell ref="B707:B710"/>
    <mergeCell ref="C707:H707"/>
    <mergeCell ref="I707:N707"/>
    <mergeCell ref="C708:E708"/>
    <mergeCell ref="F708:H708"/>
    <mergeCell ref="I708:K708"/>
    <mergeCell ref="L708:N708"/>
    <mergeCell ref="C709:E709"/>
    <mergeCell ref="F709:H709"/>
    <mergeCell ref="I709:K709"/>
    <mergeCell ref="L709:N709"/>
    <mergeCell ref="H738:N738"/>
    <mergeCell ref="F740:J740"/>
    <mergeCell ref="L740:N740"/>
    <mergeCell ref="F741:J741"/>
    <mergeCell ref="L741:N741"/>
    <mergeCell ref="F742:J742"/>
    <mergeCell ref="L742:N742"/>
    <mergeCell ref="D743:L743"/>
    <mergeCell ref="B745:B748"/>
    <mergeCell ref="C745:H745"/>
    <mergeCell ref="I745:N745"/>
    <mergeCell ref="C746:E746"/>
    <mergeCell ref="F746:H746"/>
    <mergeCell ref="I746:K746"/>
    <mergeCell ref="L746:N746"/>
    <mergeCell ref="C747:E747"/>
    <mergeCell ref="F747:H747"/>
    <mergeCell ref="I747:K747"/>
    <mergeCell ref="L747:N747"/>
    <mergeCell ref="H776:N776"/>
    <mergeCell ref="F778:J778"/>
    <mergeCell ref="L778:N778"/>
    <mergeCell ref="F779:J779"/>
    <mergeCell ref="L779:N779"/>
    <mergeCell ref="F780:J780"/>
    <mergeCell ref="L780:N780"/>
    <mergeCell ref="D781:L781"/>
    <mergeCell ref="B783:B786"/>
    <mergeCell ref="C783:H783"/>
    <mergeCell ref="I783:N783"/>
    <mergeCell ref="C784:E784"/>
    <mergeCell ref="F784:H784"/>
    <mergeCell ref="H130:N130"/>
    <mergeCell ref="F132:J132"/>
    <mergeCell ref="L132:N132"/>
    <mergeCell ref="F133:J133"/>
    <mergeCell ref="I784:K784"/>
    <mergeCell ref="L784:N784"/>
    <mergeCell ref="C785:E785"/>
    <mergeCell ref="F785:H785"/>
    <mergeCell ref="I785:K785"/>
    <mergeCell ref="L785:N785"/>
    <mergeCell ref="H814:N814"/>
    <mergeCell ref="B818:H818"/>
    <mergeCell ref="B819:H819"/>
    <mergeCell ref="B821:B822"/>
    <mergeCell ref="C821:E821"/>
    <mergeCell ref="F821:H821"/>
    <mergeCell ref="B850:H850"/>
    <mergeCell ref="H853:J853"/>
    <mergeCell ref="K853:N853"/>
    <mergeCell ref="H854:J854"/>
    <mergeCell ref="K854:N854"/>
    <mergeCell ref="H855:J855"/>
    <mergeCell ref="K855:N855"/>
    <mergeCell ref="F475:J475"/>
    <mergeCell ref="L475:N475"/>
    <mergeCell ref="F476:J476"/>
    <mergeCell ref="L476:N476"/>
    <mergeCell ref="F514:J514"/>
    <mergeCell ref="L514:N514"/>
    <mergeCell ref="D515:L515"/>
    <mergeCell ref="B517:B520"/>
  </mergeCells>
  <printOptions/>
  <pageMargins left="0.7874015748031497" right="0.7874015748031497" top="0.3937007874015748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"Vologdaenergo"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Gulanova</dc:creator>
  <cp:keywords/>
  <dc:description/>
  <cp:lastModifiedBy>chsk09</cp:lastModifiedBy>
  <cp:lastPrinted>2017-10-10T07:55:18Z</cp:lastPrinted>
  <dcterms:created xsi:type="dcterms:W3CDTF">2006-03-15T10:16:01Z</dcterms:created>
  <dcterms:modified xsi:type="dcterms:W3CDTF">2018-01-29T11:52:52Z</dcterms:modified>
  <cp:category/>
  <cp:version/>
  <cp:contentType/>
  <cp:contentStatus/>
</cp:coreProperties>
</file>